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0\"/>
    </mc:Choice>
  </mc:AlternateContent>
  <xr:revisionPtr revIDLastSave="0" documentId="13_ncr:40009_{BECA882C-2361-48F9-B543-EC2FB5E21DE3}" xr6:coauthVersionLast="45" xr6:coauthVersionMax="45" xr10:uidLastSave="{00000000-0000-0000-0000-000000000000}"/>
  <bookViews>
    <workbookView xWindow="-120" yWindow="-120" windowWidth="29040" windowHeight="16440"/>
  </bookViews>
  <sheets>
    <sheet name="KOSZTORYS OFERTOWY" sheetId="1" r:id="rId1"/>
  </sheets>
  <definedNames>
    <definedName name="_xlnm.Print_Area" localSheetId="0">'KOSZTORYS OFERTOWY'!$B$2:$F$104</definedName>
    <definedName name="_xlnm.Print_Titles" localSheetId="0">'KOSZTORYS OFERTOWY'!$2:$5</definedName>
  </definedNames>
  <calcPr calcId="181029" fullCalcOnLoad="1"/>
</workbook>
</file>

<file path=xl/calcChain.xml><?xml version="1.0" encoding="utf-8"?>
<calcChain xmlns="http://schemas.openxmlformats.org/spreadsheetml/2006/main">
  <c r="H105" i="1" l="1"/>
  <c r="H104" i="1"/>
  <c r="H103" i="1"/>
  <c r="H101" i="1"/>
  <c r="H100" i="1"/>
  <c r="H99" i="1"/>
  <c r="H98" i="1"/>
  <c r="H95" i="1"/>
  <c r="H94" i="1"/>
  <c r="H92" i="1"/>
  <c r="H91" i="1"/>
  <c r="H90" i="1"/>
  <c r="H89" i="1"/>
  <c r="H88" i="1"/>
  <c r="H87" i="1"/>
  <c r="H86" i="1"/>
  <c r="H84" i="1"/>
  <c r="H82" i="1"/>
  <c r="H81" i="1"/>
  <c r="H80" i="1"/>
  <c r="H79" i="1"/>
  <c r="H78" i="1"/>
  <c r="H75" i="1"/>
  <c r="H74" i="1"/>
  <c r="H73" i="1"/>
  <c r="H70" i="1"/>
  <c r="H68" i="1"/>
  <c r="H67" i="1"/>
  <c r="H65" i="1"/>
  <c r="H62" i="1"/>
  <c r="H61" i="1"/>
  <c r="H60" i="1"/>
  <c r="H58" i="1"/>
  <c r="H57" i="1"/>
  <c r="H56" i="1"/>
  <c r="H54" i="1"/>
  <c r="H51" i="1"/>
  <c r="H50" i="1"/>
  <c r="H49" i="1"/>
  <c r="H48" i="1"/>
  <c r="H47" i="1"/>
  <c r="H46" i="1"/>
  <c r="H45" i="1"/>
  <c r="H44" i="1"/>
  <c r="H43" i="1"/>
  <c r="H42" i="1"/>
  <c r="H41" i="1"/>
  <c r="H40" i="1"/>
  <c r="H38" i="1"/>
  <c r="H36" i="1"/>
  <c r="H35" i="1"/>
  <c r="H34" i="1"/>
  <c r="H32" i="1"/>
  <c r="H31" i="1"/>
  <c r="H30" i="1"/>
  <c r="H27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1" i="1"/>
  <c r="H10" i="1"/>
  <c r="H8" i="1"/>
</calcChain>
</file>

<file path=xl/sharedStrings.xml><?xml version="1.0" encoding="utf-8"?>
<sst xmlns="http://schemas.openxmlformats.org/spreadsheetml/2006/main" count="333" uniqueCount="205">
  <si>
    <t>Projekt zmiany stałej organizacji ruchu w obrębie ulic Folwark, Powstańców Śląskich, KEN i KEN boczna - ETAP I</t>
  </si>
  <si>
    <t>Nr poz.</t>
  </si>
  <si>
    <t>Opis robót</t>
  </si>
  <si>
    <t>Jm</t>
  </si>
  <si>
    <t>Ilość</t>
  </si>
  <si>
    <t>1</t>
  </si>
  <si>
    <t>2</t>
  </si>
  <si>
    <t>3</t>
  </si>
  <si>
    <t>4</t>
  </si>
  <si>
    <t>5</t>
  </si>
  <si>
    <t>1 Roboty przygotowawcze</t>
  </si>
  <si>
    <t>1.1 Wytyczenie trasy i punktów wysokościowych</t>
  </si>
  <si>
    <t>Roboty pomiarowe przy liniowych robotach odtworzeniowych, na drogach w terenie równinnym wraz z inwentaryzacją powykonawczą</t>
  </si>
  <si>
    <t>km</t>
  </si>
  <si>
    <t>1.2 Zdjęcie wierzchniej warstwy gleby</t>
  </si>
  <si>
    <t>Usunięcie za pomocą spycharek warstwy ziemi urodzajnej (humusu) grubości do 15cm</t>
  </si>
  <si>
    <t>m2</t>
  </si>
  <si>
    <t>Wywiezienie nadmiaru gleby (humusu) I-III kat. samochodami samowyładowczymi 5-10t wraz z kosztami transportu na odległość 5km i kosztami składowania</t>
  </si>
  <si>
    <t>m3</t>
  </si>
  <si>
    <t>1.3 Roboty rozbiórkowe</t>
  </si>
  <si>
    <t>Mechaniczne cięcie szczelin na głębokość 8cm w nawierzchniach z mas mineralno-bitumicznych</t>
  </si>
  <si>
    <t>m</t>
  </si>
  <si>
    <t>Mechaniczne cięcie szczelin w nawierzchniach z mas mineralno-bitumicznych - dalszy 1cm ponad 8cm cięcia/grub. docelowa 10cm /R,Sx2</t>
  </si>
  <si>
    <t>6</t>
  </si>
  <si>
    <t>Rozebranie mechaniczne nawierzchni jezdni z betonu asfaltowego grubości 4cm/grub. docelowa 10 cm wraz wywozem i utylizacją/R,Sx2,5</t>
  </si>
  <si>
    <t>7</t>
  </si>
  <si>
    <t>Rozebranie mechaniczne nawierzchni zatoki postojowej z betonu asfaltowego grubości 4cm/grub. docelowa 5 cm wraz wywozem i utylizacją/R,Sx2,5</t>
  </si>
  <si>
    <t>8</t>
  </si>
  <si>
    <t>Rozebranie nawierzchni chodników z betonowych płyt  chodnikowych 50x50 gr. 7cm wraz z wywozem i utylizacją</t>
  </si>
  <si>
    <t>9</t>
  </si>
  <si>
    <t>Rozbiórka nawierzchni z brukowej kostki betonowej typu Behaton gr. 8cm /p.a. wraz z wywozem na plac Inwestora (z załadunkiem i wyładunkiem)</t>
  </si>
  <si>
    <t>10</t>
  </si>
  <si>
    <t>Rozbiórka nawierzchni wyspy dzielącej środkowej typu mała kropla z brukowej kostki betonowej gr. 10cm /p.a. wraz z wywozem na plac Inwestora (z załadunkiem i wyładunkiem)</t>
  </si>
  <si>
    <t>11</t>
  </si>
  <si>
    <t>Rozebranie krawężnika betonowego 15x30cm z ławą betonową  wraz z wywozem i utylizacją</t>
  </si>
  <si>
    <t>12</t>
  </si>
  <si>
    <t>Rozebranie obrzeży o wymiarach 8x30cm na podsypce piaskowej wraz z wywozem i utylizacją</t>
  </si>
  <si>
    <t>13</t>
  </si>
  <si>
    <t>Rozbiórka nawierzchni zatoki postojowej z brukowej kostki betonowej typu Nostalit koloru czerwonego gr. 8cm (do ponownego wbudowania)</t>
  </si>
  <si>
    <t>14</t>
  </si>
  <si>
    <t>Rozbiórka wpustów ulicznych /p.a.</t>
  </si>
  <si>
    <t>szt</t>
  </si>
  <si>
    <t>15</t>
  </si>
  <si>
    <t>Demontaż  pionowych znaków drogowych (do likwidacji)</t>
  </si>
  <si>
    <t>16</t>
  </si>
  <si>
    <t>Demontaż  pionowych znaków drogowych (do przestawienia)</t>
  </si>
  <si>
    <t>2 Roboty ziemne</t>
  </si>
  <si>
    <t>17</t>
  </si>
  <si>
    <t>Roboty ziemne wykonywane koparkami podsiębiernymi o pojemności łyżki 0,60m3 w gruncie kategorii III-IV z transportem urobku samochodami samowyładowczymi 10-15t na odległość 5km i kosztami składowania/</t>
  </si>
  <si>
    <t>3 Roboty branży sanitarnej</t>
  </si>
  <si>
    <t>3.1 Roboty rozbiórkowe</t>
  </si>
  <si>
    <t>18</t>
  </si>
  <si>
    <t>19</t>
  </si>
  <si>
    <t>Mechaniczne cięcie szczelin w nawierzchniach z mas mineralno-bitumicznych - dalszy 1cm ponad 8cm cięcia/grub. docelowa 10cm/R,Sx2</t>
  </si>
  <si>
    <t>20</t>
  </si>
  <si>
    <t>Rozebranie mechaniczne nawierzchni z mas mineralno-bitumicznych grubości 4cm/grub. docelowa 10cm wraz z wywozem i utylizacją/R,Sx2,5</t>
  </si>
  <si>
    <t>3.2 Roboty ziemne</t>
  </si>
  <si>
    <t>21</t>
  </si>
  <si>
    <t>Wykopy ciągłe o szerokości dna 1,0 - 1,1m  kategorii III-IV z lokalnym poszerzeniem w rejonie studni o głębokości do 3,0m z umocnieniem wypraskami stalowymi z odwodnieniem wraz z kosztami składowania.</t>
  </si>
  <si>
    <t>22</t>
  </si>
  <si>
    <t>Podsypka piaskowa rur (z przywozem piasku)</t>
  </si>
  <si>
    <t>23</t>
  </si>
  <si>
    <t>Obsypka rur i zasypanie wykopu piaskiem (z przywozem piasku)/p.a.</t>
  </si>
  <si>
    <t>3.3 Roboty montażowe</t>
  </si>
  <si>
    <t>24</t>
  </si>
  <si>
    <t>Wpusty deszczowe (studzienka betonowa ściekowe Dn 500mm z przykryciem szczelinowym żeliwnym klasy D-400) z osadnikiem wysokości 1,0m i koszem osadnikowym bez syfonu na przegubie z zamkiem</t>
  </si>
  <si>
    <t>kpl</t>
  </si>
  <si>
    <t>3.4 Roboty odtworzeniowe po robotach kanalizacyjnych</t>
  </si>
  <si>
    <t>25</t>
  </si>
  <si>
    <t>Profilowanie i zagęszczanie mechaniczne podłoża pod warstwy konstrukcyjne nawierzchni w gruncie kategorii II-IV</t>
  </si>
  <si>
    <t>26</t>
  </si>
  <si>
    <t>Warstwa mrozoochronna z mieszanki niezwiazanej kruszywa łamanego 0/63mm o CBR&gt;=25% stabilizowanego mechanicznie, gr. 30cm</t>
  </si>
  <si>
    <t>27</t>
  </si>
  <si>
    <t>Podbudowa zasadnicza z mieszanki niezwiązanej kruszywa  łamanego 0/31,5mm o CBR&gt;=80% stabilizowanego mechanicznie, gr. 20cm</t>
  </si>
  <si>
    <t>28</t>
  </si>
  <si>
    <t>Oczyszczenie warstwy podbudowy zasadniczej z kruszywa</t>
  </si>
  <si>
    <t>29</t>
  </si>
  <si>
    <t>Skropienie emulsją  podbudowy zasadniczej z kruszywa</t>
  </si>
  <si>
    <t>30</t>
  </si>
  <si>
    <t>Warstwa wyrównawcza z betonu asfaltowego AC16W, asfalt drogowy 50/ 70 o grubości po zagęszczeniu  4cm</t>
  </si>
  <si>
    <t>31</t>
  </si>
  <si>
    <t>Oczyszczenie warstwy wyrównawczej z betonu asfaltowego</t>
  </si>
  <si>
    <t>32</t>
  </si>
  <si>
    <t>Skropienie emulsją warstwy wyrównawczej z betonu asfaltowego</t>
  </si>
  <si>
    <t>33</t>
  </si>
  <si>
    <t>Warstwa wiążąca z betonu asfaltowego AC16W, asfalt drogowy 50/70 o grubości po zagęszczeniu  4cm</t>
  </si>
  <si>
    <t>34</t>
  </si>
  <si>
    <t>Oczyszczenie warstwy wiążącej z betonu asfaltowego</t>
  </si>
  <si>
    <t>35</t>
  </si>
  <si>
    <t>Skropienie emulsją  warstwy wiążącej z betonu asfaltowego</t>
  </si>
  <si>
    <t>36</t>
  </si>
  <si>
    <t>Warstwa ścieralna z betonu asfaltowego AC11S, asfalt drogowy  50/70 o grubości po zagęszczeniu 4cm</t>
  </si>
  <si>
    <t>4 Podbudowy</t>
  </si>
  <si>
    <t>4.1 Profilowanie i zagęszczenie podłoża w korycie</t>
  </si>
  <si>
    <t>37</t>
  </si>
  <si>
    <t>4.2 Warstwa mrozoochronna z mieszanki niezwiązanej kruszywa łamanego 0/63mm o CBR&gt;=25%</t>
  </si>
  <si>
    <t>38</t>
  </si>
  <si>
    <t>Warstwa mrozoochronna z mieszanki niezwiazanej kruszywa łamanego 0/63mm, CBR&gt;=25% stabilizowanej mechanicznie gr.20cm/grub. docelowa 30cm/R,M,Sx1,5</t>
  </si>
  <si>
    <t>39</t>
  </si>
  <si>
    <t>Warstwa mrozoochronna z mieszanki niezwiazanej kruszywa łamanego 0/63mm, CBR&gt;=25% stabilizowanej mechanicznie gr.25cm</t>
  </si>
  <si>
    <t>40</t>
  </si>
  <si>
    <t>Warstwa mrozoochronna z mieszanki niezwiazanej kruszywa łamanego 0/63mm, CBR&gt;=25% stabilizowanego mechanicznie gr.10cm</t>
  </si>
  <si>
    <t>4.3 Podbudowa z mieszanki niezwiązanej kruszywa łamanego 0/31,5mm o CBR&gt;=60%</t>
  </si>
  <si>
    <t>41</t>
  </si>
  <si>
    <t>Podbudowa zasadnicza z mieszanki niezwiązanej kruszywa łamanego 0/31,5mm o CBR&gt;=60% stabilizowanej mechanicznie grubości 25cm</t>
  </si>
  <si>
    <t>42</t>
  </si>
  <si>
    <t>Podbudowa zasadnicza z mieszanki niezwiązanej kruszywa łamanego 0/31,5mm o CBR&gt;=60% stabilizowanej mechanicznie grubości 20cm/docelowa grub. 22cm/R,M,Sx1,1</t>
  </si>
  <si>
    <t>43</t>
  </si>
  <si>
    <t>Podbudowa zasadnicza z mieszanki niezwiązanej kruszywa łamanego 0/31,5mm o CBR&gt;=60% stabilizowanej mechanicznie  gr.15cm</t>
  </si>
  <si>
    <t>5 Nawierzchnie</t>
  </si>
  <si>
    <t>5.1 Brukowa kostka betonowa 10 cm</t>
  </si>
  <si>
    <t>44</t>
  </si>
  <si>
    <t>Warstwa wierzchnia z brukowej kostki betonowej  typu Behaton koloru czerwonego grubości 8 cm /grub. docelowa 10cm wraz z podsypką cementowo-piaskową 1:4 o grubości 3cm/R,M,Sx1,25</t>
  </si>
  <si>
    <t>5.2 Brukowa kostka betonowa 8 cm</t>
  </si>
  <si>
    <t>45</t>
  </si>
  <si>
    <t>Warstwa wierzchnia z brukowej kostki betonowej  typu Nostalit koloru czerwonego grubości 8 cm wraz z podsypką cementowo-piaskową 1:4 o grubości 3cm</t>
  </si>
  <si>
    <t>46</t>
  </si>
  <si>
    <t>Warstwa wierzchnia z brukowej kostki betonowej  typu Nostalit koloru szarego grubości 8 cm wraz z podsypką cementowo-piaskową 1:4 o grubości 3cm</t>
  </si>
  <si>
    <t>5.3 Odtworzenie nawierzchni zatoki postojowej z brukowej kostki betonowej</t>
  </si>
  <si>
    <t>47</t>
  </si>
  <si>
    <t>Odtworzenie nawierzchni zatoki postojowej z brukowej kostki betonowej  typu Nostalit koloru czerwonego grubości 8 cm (kostka betonowa z rozbiórki) wraz z podsypką cementowo-piaskową 1:4 o grubości 3cm</t>
  </si>
  <si>
    <t>6 Roboty wykończeniowe</t>
  </si>
  <si>
    <t>6.1 Umocnienie powierzchniowe terenów zielonych</t>
  </si>
  <si>
    <t>48</t>
  </si>
  <si>
    <t>Ręczne plantowanie powierzchni gruntu rodzimego kategorii I-III</t>
  </si>
  <si>
    <t>49</t>
  </si>
  <si>
    <t>Humusowanie skarp z obsianiem przy grubości warstwy humusu 5cm wraz z zakupem i transportem ziemi urodzajnej.</t>
  </si>
  <si>
    <t>50</t>
  </si>
  <si>
    <t>Dodatek za każdy następny 1cm humusu przy humusowaniu skarp z obsianiem /grubość docelowa 15cm/R,M,Sx10</t>
  </si>
  <si>
    <t>7 Urządzenia bezpieczeństawa ruchu drogowego</t>
  </si>
  <si>
    <t>7.1 Oznakowanie poziome cienkowarstwowe</t>
  </si>
  <si>
    <t>51</t>
  </si>
  <si>
    <t>Linie segregacyjne i krawędziowe malowane mechanicznie /znaki podłużne</t>
  </si>
  <si>
    <t>52</t>
  </si>
  <si>
    <t>Strzałki  malowane ręcznie</t>
  </si>
  <si>
    <t>53</t>
  </si>
  <si>
    <t>Linie segregacyjne i krawędziowe malowane mechanicznie /znaki poprzeczne</t>
  </si>
  <si>
    <t>54</t>
  </si>
  <si>
    <t>Linie segregacyjne i krawędziowe malowane mechanicznie /znaki uzupełniające</t>
  </si>
  <si>
    <t>55</t>
  </si>
  <si>
    <t>Symbole malowane ręcznie</t>
  </si>
  <si>
    <t>7.2 Oznakowanie poziome w technologii grubowarstwowej przy użyciu mas termoplastycznych</t>
  </si>
  <si>
    <t>56</t>
  </si>
  <si>
    <t>Linie segregacyjne i krawędziowe malowane mechanicznie /znaki ostrzegawcze</t>
  </si>
  <si>
    <t>7.3 Oznakowanie pionowe projektowane</t>
  </si>
  <si>
    <t>57</t>
  </si>
  <si>
    <t>Słupki z rur stalowych 60mm do pionowych znaków drogowych wraz z montażem</t>
  </si>
  <si>
    <t>58</t>
  </si>
  <si>
    <t>Pionowe znaki - ostrzegawcze</t>
  </si>
  <si>
    <t>59</t>
  </si>
  <si>
    <t>Pionowe znaki - zakazu</t>
  </si>
  <si>
    <t>60</t>
  </si>
  <si>
    <t>Pionowe znaki - nakazu</t>
  </si>
  <si>
    <t>61</t>
  </si>
  <si>
    <t>Pionowe znaki - informacyjne</t>
  </si>
  <si>
    <t>62</t>
  </si>
  <si>
    <t>Pionowe znaki - uzupełniające</t>
  </si>
  <si>
    <t>63</t>
  </si>
  <si>
    <t>Urządzenia BRD - Słupki przeszkodowe  U-5b zespolone ze znakami C-9 i C-11/ p.a.</t>
  </si>
  <si>
    <t>7.2. Oznakowanie pionowe istniejące - tablice do wymiany na nowe</t>
  </si>
  <si>
    <t>64</t>
  </si>
  <si>
    <t>65</t>
  </si>
  <si>
    <t>8. Elementy krawędziowe</t>
  </si>
  <si>
    <t>8.1. Ustawienie krawężników betonowych</t>
  </si>
  <si>
    <t>66</t>
  </si>
  <si>
    <t>Krawężniki betonowe o wymiarach 15x30cm wyniesionych 12cm, C20/25</t>
  </si>
  <si>
    <t>67</t>
  </si>
  <si>
    <t>Krawężniki betonowe  o wymiarach 15x22cm, wyniesionych 4 cm, C20/25</t>
  </si>
  <si>
    <t>68</t>
  </si>
  <si>
    <t>Krawężniki betonowe  o wymiarach 15x22cm, wyniesionych 2 cm, C20/25</t>
  </si>
  <si>
    <t>69</t>
  </si>
  <si>
    <t>Ława betonowa z oporem pod krawężniki, beton towarowy C12/15</t>
  </si>
  <si>
    <t>8.2. Ustawienie obrzeży betonowych</t>
  </si>
  <si>
    <t>70</t>
  </si>
  <si>
    <t>Obrzeża betonowe o wymiarach 30x8cm, C20/25</t>
  </si>
  <si>
    <t>71</t>
  </si>
  <si>
    <t>Ława betonowa z oporem 28x10+10x16+10x16, F=0,060m2 pod obrzeże betonowe, beton towarowy C12/15</t>
  </si>
  <si>
    <t>Nr ST</t>
  </si>
  <si>
    <t>D.01.00.00</t>
  </si>
  <si>
    <t>D.01.01.01</t>
  </si>
  <si>
    <t>D.01.02.02</t>
  </si>
  <si>
    <t>D.01.02.04</t>
  </si>
  <si>
    <t>D.02.01.01</t>
  </si>
  <si>
    <t>D.02.00.00</t>
  </si>
  <si>
    <t>D.03.00.00</t>
  </si>
  <si>
    <t>D.03.02.01</t>
  </si>
  <si>
    <t>D.04.01.01</t>
  </si>
  <si>
    <t>D.04.04.00a</t>
  </si>
  <si>
    <t>D.04.04.02a</t>
  </si>
  <si>
    <t>D.04.03.01</t>
  </si>
  <si>
    <t>D.05.03.05b</t>
  </si>
  <si>
    <t>D.05.03.05a</t>
  </si>
  <si>
    <t>D.05.03.23a</t>
  </si>
  <si>
    <t>D.04.00.00</t>
  </si>
  <si>
    <t>D.05.00.00</t>
  </si>
  <si>
    <t>D.06.00.00</t>
  </si>
  <si>
    <t>D.06.01.01</t>
  </si>
  <si>
    <t>D.07.01.01</t>
  </si>
  <si>
    <t>D.07.02.01</t>
  </si>
  <si>
    <t>D.08.01.01b</t>
  </si>
  <si>
    <t>D.08.03.01</t>
  </si>
  <si>
    <t>Cena jedn.</t>
  </si>
  <si>
    <t>Wartość</t>
  </si>
  <si>
    <t>KOSZTORYS OFERTOWY</t>
  </si>
  <si>
    <t>RAZEM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</si>
</sst>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\ &quot;zł&quot;"/>
  </numFmts>
  <fonts count="6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8"/>
      <color indexed="64"/>
      <name val="Arial"/>
      <charset val="1"/>
    </font>
    <font>
      <b/>
      <sz val="12"/>
      <color indexed="64"/>
      <name val="Arial"/>
      <family val="2"/>
      <charset val="238"/>
    </font>
    <font>
      <sz val="10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3" fillId="4" borderId="1" xfId="0" applyNumberFormat="1" applyFont="1" applyFill="1" applyBorder="1" applyAlignment="1">
      <alignment vertical="center" wrapText="1"/>
    </xf>
    <xf numFmtId="0" fontId="3" fillId="4" borderId="1" xfId="0" applyNumberFormat="1" applyFont="1" applyFill="1" applyBorder="1" applyAlignment="1">
      <alignment horizontal="left" vertical="center" wrapText="1"/>
    </xf>
    <xf numFmtId="0" fontId="3" fillId="4" borderId="2" xfId="0" applyNumberFormat="1" applyFont="1" applyFill="1" applyBorder="1" applyAlignment="1">
      <alignment vertical="center" wrapText="1"/>
    </xf>
    <xf numFmtId="0" fontId="3" fillId="5" borderId="1" xfId="0" applyNumberFormat="1" applyFont="1" applyFill="1" applyBorder="1" applyAlignment="1">
      <alignment vertical="center" wrapText="1"/>
    </xf>
    <xf numFmtId="0" fontId="3" fillId="5" borderId="1" xfId="0" applyNumberFormat="1" applyFont="1" applyFill="1" applyBorder="1" applyAlignment="1">
      <alignment horizontal="left" vertical="center" wrapText="1"/>
    </xf>
    <xf numFmtId="0" fontId="3" fillId="5" borderId="2" xfId="0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right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74" fontId="0" fillId="0" borderId="0" xfId="0" applyNumberFormat="1"/>
    <xf numFmtId="174" fontId="1" fillId="6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3" xfId="0" applyNumberFormat="1" applyFont="1" applyBorder="1" applyAlignment="1">
      <alignment horizontal="right" vertical="center" wrapText="1"/>
    </xf>
    <xf numFmtId="174" fontId="0" fillId="0" borderId="3" xfId="0" applyNumberFormat="1" applyBorder="1" applyAlignment="1">
      <alignment horizontal="right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174" fontId="1" fillId="2" borderId="6" xfId="0" applyNumberFormat="1" applyFont="1" applyFill="1" applyBorder="1" applyAlignment="1">
      <alignment horizontal="center" vertical="center" wrapText="1"/>
    </xf>
    <xf numFmtId="0" fontId="3" fillId="4" borderId="7" xfId="0" applyNumberFormat="1" applyFont="1" applyFill="1" applyBorder="1" applyAlignment="1">
      <alignment vertical="center" wrapText="1"/>
    </xf>
    <xf numFmtId="174" fontId="3" fillId="4" borderId="8" xfId="0" applyNumberFormat="1" applyFont="1" applyFill="1" applyBorder="1" applyAlignment="1">
      <alignment vertical="center" wrapText="1"/>
    </xf>
    <xf numFmtId="0" fontId="3" fillId="5" borderId="7" xfId="0" applyNumberFormat="1" applyFont="1" applyFill="1" applyBorder="1" applyAlignment="1">
      <alignment vertical="center" wrapText="1"/>
    </xf>
    <xf numFmtId="174" fontId="3" fillId="5" borderId="8" xfId="0" applyNumberFormat="1" applyFont="1" applyFill="1" applyBorder="1" applyAlignment="1">
      <alignment vertical="center" wrapText="1"/>
    </xf>
    <xf numFmtId="0" fontId="1" fillId="0" borderId="7" xfId="0" applyNumberFormat="1" applyFont="1" applyBorder="1" applyAlignment="1">
      <alignment horizontal="center" vertical="top" wrapText="1"/>
    </xf>
    <xf numFmtId="174" fontId="1" fillId="0" borderId="8" xfId="0" applyNumberFormat="1" applyFont="1" applyBorder="1" applyAlignment="1">
      <alignment horizontal="right" vertical="center" wrapText="1"/>
    </xf>
    <xf numFmtId="0" fontId="3" fillId="4" borderId="9" xfId="0" applyNumberFormat="1" applyFont="1" applyFill="1" applyBorder="1" applyAlignment="1">
      <alignment vertical="center" wrapText="1"/>
    </xf>
    <xf numFmtId="0" fontId="3" fillId="4" borderId="10" xfId="0" applyNumberFormat="1" applyFont="1" applyFill="1" applyBorder="1" applyAlignment="1">
      <alignment horizontal="center" vertical="center" wrapText="1"/>
    </xf>
    <xf numFmtId="0" fontId="3" fillId="4" borderId="10" xfId="0" applyNumberFormat="1" applyFont="1" applyFill="1" applyBorder="1" applyAlignment="1">
      <alignment horizontal="left" vertical="center" wrapText="1"/>
    </xf>
    <xf numFmtId="0" fontId="3" fillId="4" borderId="10" xfId="0" applyNumberFormat="1" applyFont="1" applyFill="1" applyBorder="1" applyAlignment="1">
      <alignment vertical="center" wrapText="1"/>
    </xf>
    <xf numFmtId="0" fontId="3" fillId="4" borderId="11" xfId="0" applyNumberFormat="1" applyFont="1" applyFill="1" applyBorder="1" applyAlignment="1">
      <alignment vertical="center" wrapText="1"/>
    </xf>
    <xf numFmtId="174" fontId="3" fillId="4" borderId="12" xfId="0" applyNumberFormat="1" applyFont="1" applyFill="1" applyBorder="1" applyAlignment="1">
      <alignment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5" fillId="0" borderId="16" xfId="0" applyNumberFormat="1" applyFont="1" applyBorder="1" applyAlignment="1">
      <alignment horizontal="right" vertical="center" wrapText="1"/>
    </xf>
    <xf numFmtId="174" fontId="0" fillId="0" borderId="16" xfId="0" applyNumberForma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2:H106"/>
  <sheetViews>
    <sheetView tabSelected="1" workbookViewId="0">
      <selection activeCell="L13" sqref="L13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9.140625" style="1" customWidth="1"/>
    <col min="7" max="7" width="12" customWidth="1"/>
    <col min="8" max="8" width="16" style="15" customWidth="1"/>
  </cols>
  <sheetData>
    <row r="2" spans="2:8" ht="24.95" customHeight="1" x14ac:dyDescent="0.2">
      <c r="B2" s="14" t="s">
        <v>203</v>
      </c>
      <c r="C2" s="14"/>
      <c r="D2" s="14"/>
      <c r="E2" s="14"/>
      <c r="F2" s="14"/>
      <c r="G2" s="14"/>
      <c r="H2" s="14"/>
    </row>
    <row r="3" spans="2:8" ht="37.5" customHeight="1" thickBot="1" x14ac:dyDescent="0.25">
      <c r="B3" s="14" t="s">
        <v>0</v>
      </c>
      <c r="C3" s="14"/>
      <c r="D3" s="14"/>
      <c r="E3" s="14"/>
      <c r="F3" s="14"/>
      <c r="G3" s="14"/>
      <c r="H3" s="14"/>
    </row>
    <row r="4" spans="2:8" s="2" customFormat="1" ht="22.5" x14ac:dyDescent="0.2">
      <c r="B4" s="19" t="s">
        <v>1</v>
      </c>
      <c r="C4" s="20" t="s">
        <v>177</v>
      </c>
      <c r="D4" s="20" t="s">
        <v>2</v>
      </c>
      <c r="E4" s="20" t="s">
        <v>3</v>
      </c>
      <c r="F4" s="20" t="s">
        <v>4</v>
      </c>
      <c r="G4" s="20" t="s">
        <v>201</v>
      </c>
      <c r="H4" s="21" t="s">
        <v>202</v>
      </c>
    </row>
    <row r="5" spans="2:8" s="2" customFormat="1" ht="13.5" thickBot="1" x14ac:dyDescent="0.25">
      <c r="B5" s="34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>
        <v>6</v>
      </c>
      <c r="H5" s="36">
        <v>7</v>
      </c>
    </row>
    <row r="6" spans="2:8" s="2" customFormat="1" x14ac:dyDescent="0.2">
      <c r="B6" s="28"/>
      <c r="C6" s="29" t="s">
        <v>178</v>
      </c>
      <c r="D6" s="30" t="s">
        <v>10</v>
      </c>
      <c r="E6" s="31"/>
      <c r="F6" s="32"/>
      <c r="G6" s="32"/>
      <c r="H6" s="33"/>
    </row>
    <row r="7" spans="2:8" s="2" customFormat="1" x14ac:dyDescent="0.2">
      <c r="B7" s="24"/>
      <c r="C7" s="6"/>
      <c r="D7" s="7" t="s">
        <v>11</v>
      </c>
      <c r="E7" s="6"/>
      <c r="F7" s="8"/>
      <c r="G7" s="8"/>
      <c r="H7" s="25"/>
    </row>
    <row r="8" spans="2:8" ht="22.5" x14ac:dyDescent="0.2">
      <c r="B8" s="26" t="s">
        <v>5</v>
      </c>
      <c r="C8" s="9" t="s">
        <v>179</v>
      </c>
      <c r="D8" s="10" t="s">
        <v>12</v>
      </c>
      <c r="E8" s="11" t="s">
        <v>13</v>
      </c>
      <c r="F8" s="12">
        <v>0.26400000000000001</v>
      </c>
      <c r="G8" s="16"/>
      <c r="H8" s="27">
        <f>ROUND((F8*G8),2)</f>
        <v>0</v>
      </c>
    </row>
    <row r="9" spans="2:8" s="2" customFormat="1" x14ac:dyDescent="0.2">
      <c r="B9" s="24"/>
      <c r="C9" s="6"/>
      <c r="D9" s="7" t="s">
        <v>14</v>
      </c>
      <c r="E9" s="6"/>
      <c r="F9" s="8"/>
      <c r="G9" s="8"/>
      <c r="H9" s="25"/>
    </row>
    <row r="10" spans="2:8" ht="22.5" x14ac:dyDescent="0.2">
      <c r="B10" s="26" t="s">
        <v>6</v>
      </c>
      <c r="C10" s="9" t="s">
        <v>180</v>
      </c>
      <c r="D10" s="10" t="s">
        <v>15</v>
      </c>
      <c r="E10" s="11" t="s">
        <v>16</v>
      </c>
      <c r="F10" s="12">
        <v>306</v>
      </c>
      <c r="G10" s="16"/>
      <c r="H10" s="27">
        <f t="shared" ref="H10:H11" si="0">ROUND((F10*G10),2)</f>
        <v>0</v>
      </c>
    </row>
    <row r="11" spans="2:8" ht="33.75" x14ac:dyDescent="0.2">
      <c r="B11" s="26" t="s">
        <v>7</v>
      </c>
      <c r="C11" s="9" t="s">
        <v>180</v>
      </c>
      <c r="D11" s="10" t="s">
        <v>17</v>
      </c>
      <c r="E11" s="11" t="s">
        <v>18</v>
      </c>
      <c r="F11" s="12">
        <v>15.45</v>
      </c>
      <c r="G11" s="16"/>
      <c r="H11" s="27">
        <f t="shared" si="0"/>
        <v>0</v>
      </c>
    </row>
    <row r="12" spans="2:8" s="2" customFormat="1" x14ac:dyDescent="0.2">
      <c r="B12" s="24"/>
      <c r="C12" s="6"/>
      <c r="D12" s="7" t="s">
        <v>19</v>
      </c>
      <c r="E12" s="6"/>
      <c r="F12" s="8"/>
      <c r="G12" s="8"/>
      <c r="H12" s="25"/>
    </row>
    <row r="13" spans="2:8" ht="22.5" x14ac:dyDescent="0.2">
      <c r="B13" s="26" t="s">
        <v>8</v>
      </c>
      <c r="C13" s="9" t="s">
        <v>181</v>
      </c>
      <c r="D13" s="10" t="s">
        <v>20</v>
      </c>
      <c r="E13" s="11" t="s">
        <v>21</v>
      </c>
      <c r="F13" s="12">
        <v>264</v>
      </c>
      <c r="G13" s="16"/>
      <c r="H13" s="27">
        <f t="shared" ref="H13:H25" si="1">ROUND((F13*G13),2)</f>
        <v>0</v>
      </c>
    </row>
    <row r="14" spans="2:8" ht="22.5" x14ac:dyDescent="0.2">
      <c r="B14" s="26" t="s">
        <v>9</v>
      </c>
      <c r="C14" s="9" t="s">
        <v>181</v>
      </c>
      <c r="D14" s="10" t="s">
        <v>22</v>
      </c>
      <c r="E14" s="11" t="s">
        <v>21</v>
      </c>
      <c r="F14" s="12">
        <v>264</v>
      </c>
      <c r="G14" s="16"/>
      <c r="H14" s="27">
        <f t="shared" si="1"/>
        <v>0</v>
      </c>
    </row>
    <row r="15" spans="2:8" ht="22.5" x14ac:dyDescent="0.2">
      <c r="B15" s="26" t="s">
        <v>23</v>
      </c>
      <c r="C15" s="9" t="s">
        <v>181</v>
      </c>
      <c r="D15" s="10" t="s">
        <v>24</v>
      </c>
      <c r="E15" s="11" t="s">
        <v>16</v>
      </c>
      <c r="F15" s="12">
        <v>430</v>
      </c>
      <c r="G15" s="16"/>
      <c r="H15" s="27">
        <f t="shared" si="1"/>
        <v>0</v>
      </c>
    </row>
    <row r="16" spans="2:8" ht="33.75" x14ac:dyDescent="0.2">
      <c r="B16" s="26" t="s">
        <v>25</v>
      </c>
      <c r="C16" s="9" t="s">
        <v>181</v>
      </c>
      <c r="D16" s="10" t="s">
        <v>26</v>
      </c>
      <c r="E16" s="11" t="s">
        <v>16</v>
      </c>
      <c r="F16" s="12">
        <v>21</v>
      </c>
      <c r="G16" s="16"/>
      <c r="H16" s="27">
        <f t="shared" si="1"/>
        <v>0</v>
      </c>
    </row>
    <row r="17" spans="2:8" ht="22.5" x14ac:dyDescent="0.2">
      <c r="B17" s="26" t="s">
        <v>27</v>
      </c>
      <c r="C17" s="9" t="s">
        <v>181</v>
      </c>
      <c r="D17" s="10" t="s">
        <v>28</v>
      </c>
      <c r="E17" s="11" t="s">
        <v>16</v>
      </c>
      <c r="F17" s="12">
        <v>74</v>
      </c>
      <c r="G17" s="16"/>
      <c r="H17" s="27">
        <f t="shared" si="1"/>
        <v>0</v>
      </c>
    </row>
    <row r="18" spans="2:8" ht="22.5" x14ac:dyDescent="0.2">
      <c r="B18" s="26" t="s">
        <v>29</v>
      </c>
      <c r="C18" s="9" t="s">
        <v>181</v>
      </c>
      <c r="D18" s="10" t="s">
        <v>30</v>
      </c>
      <c r="E18" s="11" t="s">
        <v>16</v>
      </c>
      <c r="F18" s="12">
        <v>16</v>
      </c>
      <c r="G18" s="16"/>
      <c r="H18" s="27">
        <f t="shared" si="1"/>
        <v>0</v>
      </c>
    </row>
    <row r="19" spans="2:8" ht="33.75" x14ac:dyDescent="0.2">
      <c r="B19" s="26" t="s">
        <v>31</v>
      </c>
      <c r="C19" s="9" t="s">
        <v>181</v>
      </c>
      <c r="D19" s="10" t="s">
        <v>32</v>
      </c>
      <c r="E19" s="11" t="s">
        <v>16</v>
      </c>
      <c r="F19" s="12">
        <v>7.7</v>
      </c>
      <c r="G19" s="16"/>
      <c r="H19" s="27">
        <f t="shared" si="1"/>
        <v>0</v>
      </c>
    </row>
    <row r="20" spans="2:8" ht="22.5" x14ac:dyDescent="0.2">
      <c r="B20" s="26" t="s">
        <v>33</v>
      </c>
      <c r="C20" s="9" t="s">
        <v>181</v>
      </c>
      <c r="D20" s="10" t="s">
        <v>34</v>
      </c>
      <c r="E20" s="11" t="s">
        <v>21</v>
      </c>
      <c r="F20" s="12">
        <v>294</v>
      </c>
      <c r="G20" s="16"/>
      <c r="H20" s="27">
        <f t="shared" si="1"/>
        <v>0</v>
      </c>
    </row>
    <row r="21" spans="2:8" ht="22.5" x14ac:dyDescent="0.2">
      <c r="B21" s="26" t="s">
        <v>35</v>
      </c>
      <c r="C21" s="9" t="s">
        <v>181</v>
      </c>
      <c r="D21" s="10" t="s">
        <v>36</v>
      </c>
      <c r="E21" s="11" t="s">
        <v>21</v>
      </c>
      <c r="F21" s="12">
        <v>125</v>
      </c>
      <c r="G21" s="16"/>
      <c r="H21" s="27">
        <f t="shared" si="1"/>
        <v>0</v>
      </c>
    </row>
    <row r="22" spans="2:8" ht="22.5" x14ac:dyDescent="0.2">
      <c r="B22" s="26" t="s">
        <v>37</v>
      </c>
      <c r="C22" s="9" t="s">
        <v>181</v>
      </c>
      <c r="D22" s="10" t="s">
        <v>38</v>
      </c>
      <c r="E22" s="11" t="s">
        <v>16</v>
      </c>
      <c r="F22" s="12">
        <v>52</v>
      </c>
      <c r="G22" s="16"/>
      <c r="H22" s="27">
        <f t="shared" si="1"/>
        <v>0</v>
      </c>
    </row>
    <row r="23" spans="2:8" x14ac:dyDescent="0.2">
      <c r="B23" s="26" t="s">
        <v>39</v>
      </c>
      <c r="C23" s="9" t="s">
        <v>181</v>
      </c>
      <c r="D23" s="10" t="s">
        <v>40</v>
      </c>
      <c r="E23" s="11" t="s">
        <v>41</v>
      </c>
      <c r="F23" s="12">
        <v>4</v>
      </c>
      <c r="G23" s="16"/>
      <c r="H23" s="27">
        <f t="shared" si="1"/>
        <v>0</v>
      </c>
    </row>
    <row r="24" spans="2:8" x14ac:dyDescent="0.2">
      <c r="B24" s="26" t="s">
        <v>42</v>
      </c>
      <c r="C24" s="9" t="s">
        <v>181</v>
      </c>
      <c r="D24" s="10" t="s">
        <v>43</v>
      </c>
      <c r="E24" s="11" t="s">
        <v>41</v>
      </c>
      <c r="F24" s="12">
        <v>46</v>
      </c>
      <c r="G24" s="16"/>
      <c r="H24" s="27">
        <f t="shared" si="1"/>
        <v>0</v>
      </c>
    </row>
    <row r="25" spans="2:8" x14ac:dyDescent="0.2">
      <c r="B25" s="26" t="s">
        <v>44</v>
      </c>
      <c r="C25" s="9" t="s">
        <v>181</v>
      </c>
      <c r="D25" s="10" t="s">
        <v>45</v>
      </c>
      <c r="E25" s="11" t="s">
        <v>41</v>
      </c>
      <c r="F25" s="12">
        <v>8</v>
      </c>
      <c r="G25" s="16"/>
      <c r="H25" s="27">
        <f t="shared" si="1"/>
        <v>0</v>
      </c>
    </row>
    <row r="26" spans="2:8" s="2" customFormat="1" x14ac:dyDescent="0.2">
      <c r="B26" s="22"/>
      <c r="C26" s="13" t="s">
        <v>183</v>
      </c>
      <c r="D26" s="4" t="s">
        <v>46</v>
      </c>
      <c r="E26" s="3"/>
      <c r="F26" s="5"/>
      <c r="G26" s="5"/>
      <c r="H26" s="23"/>
    </row>
    <row r="27" spans="2:8" ht="33.75" x14ac:dyDescent="0.2">
      <c r="B27" s="26" t="s">
        <v>47</v>
      </c>
      <c r="C27" s="9" t="s">
        <v>182</v>
      </c>
      <c r="D27" s="10" t="s">
        <v>48</v>
      </c>
      <c r="E27" s="11" t="s">
        <v>18</v>
      </c>
      <c r="F27" s="12">
        <v>313</v>
      </c>
      <c r="G27" s="16"/>
      <c r="H27" s="27">
        <f>ROUND((F27*G27),2)</f>
        <v>0</v>
      </c>
    </row>
    <row r="28" spans="2:8" s="2" customFormat="1" x14ac:dyDescent="0.2">
      <c r="B28" s="22"/>
      <c r="C28" s="13" t="s">
        <v>184</v>
      </c>
      <c r="D28" s="4" t="s">
        <v>49</v>
      </c>
      <c r="E28" s="3"/>
      <c r="F28" s="5"/>
      <c r="G28" s="5"/>
      <c r="H28" s="23"/>
    </row>
    <row r="29" spans="2:8" s="2" customFormat="1" x14ac:dyDescent="0.2">
      <c r="B29" s="24"/>
      <c r="C29" s="6"/>
      <c r="D29" s="7" t="s">
        <v>50</v>
      </c>
      <c r="E29" s="6"/>
      <c r="F29" s="8"/>
      <c r="G29" s="8"/>
      <c r="H29" s="25"/>
    </row>
    <row r="30" spans="2:8" ht="22.5" x14ac:dyDescent="0.2">
      <c r="B30" s="26" t="s">
        <v>51</v>
      </c>
      <c r="C30" s="9" t="s">
        <v>181</v>
      </c>
      <c r="D30" s="10" t="s">
        <v>20</v>
      </c>
      <c r="E30" s="11" t="s">
        <v>21</v>
      </c>
      <c r="F30" s="12">
        <v>20</v>
      </c>
      <c r="G30" s="16"/>
      <c r="H30" s="27">
        <f t="shared" ref="H30:H32" si="2">ROUND((F30*G30),2)</f>
        <v>0</v>
      </c>
    </row>
    <row r="31" spans="2:8" ht="22.5" x14ac:dyDescent="0.2">
      <c r="B31" s="26" t="s">
        <v>52</v>
      </c>
      <c r="C31" s="9" t="s">
        <v>181</v>
      </c>
      <c r="D31" s="10" t="s">
        <v>53</v>
      </c>
      <c r="E31" s="11" t="s">
        <v>21</v>
      </c>
      <c r="F31" s="12">
        <v>20</v>
      </c>
      <c r="G31" s="16"/>
      <c r="H31" s="27">
        <f t="shared" si="2"/>
        <v>0</v>
      </c>
    </row>
    <row r="32" spans="2:8" ht="22.5" x14ac:dyDescent="0.2">
      <c r="B32" s="26" t="s">
        <v>54</v>
      </c>
      <c r="C32" s="9" t="s">
        <v>181</v>
      </c>
      <c r="D32" s="10" t="s">
        <v>55</v>
      </c>
      <c r="E32" s="11" t="s">
        <v>16</v>
      </c>
      <c r="F32" s="12">
        <v>12</v>
      </c>
      <c r="G32" s="16"/>
      <c r="H32" s="27">
        <f t="shared" si="2"/>
        <v>0</v>
      </c>
    </row>
    <row r="33" spans="2:8" s="2" customFormat="1" x14ac:dyDescent="0.2">
      <c r="B33" s="24"/>
      <c r="C33" s="6"/>
      <c r="D33" s="7" t="s">
        <v>56</v>
      </c>
      <c r="E33" s="6"/>
      <c r="F33" s="8"/>
      <c r="G33" s="8"/>
      <c r="H33" s="25"/>
    </row>
    <row r="34" spans="2:8" ht="33.75" x14ac:dyDescent="0.2">
      <c r="B34" s="26" t="s">
        <v>57</v>
      </c>
      <c r="C34" s="9" t="s">
        <v>182</v>
      </c>
      <c r="D34" s="10" t="s">
        <v>58</v>
      </c>
      <c r="E34" s="11" t="s">
        <v>18</v>
      </c>
      <c r="F34" s="12">
        <v>19.7</v>
      </c>
      <c r="G34" s="16"/>
      <c r="H34" s="27">
        <f t="shared" ref="H34:H36" si="3">ROUND((F34*G34),2)</f>
        <v>0</v>
      </c>
    </row>
    <row r="35" spans="2:8" x14ac:dyDescent="0.2">
      <c r="B35" s="26" t="s">
        <v>59</v>
      </c>
      <c r="C35" s="9" t="s">
        <v>185</v>
      </c>
      <c r="D35" s="10" t="s">
        <v>60</v>
      </c>
      <c r="E35" s="11" t="s">
        <v>18</v>
      </c>
      <c r="F35" s="12">
        <v>1.4</v>
      </c>
      <c r="G35" s="16"/>
      <c r="H35" s="27">
        <f t="shared" si="3"/>
        <v>0</v>
      </c>
    </row>
    <row r="36" spans="2:8" x14ac:dyDescent="0.2">
      <c r="B36" s="26" t="s">
        <v>61</v>
      </c>
      <c r="C36" s="9" t="s">
        <v>185</v>
      </c>
      <c r="D36" s="10" t="s">
        <v>62</v>
      </c>
      <c r="E36" s="11" t="s">
        <v>18</v>
      </c>
      <c r="F36" s="12">
        <v>12.5</v>
      </c>
      <c r="G36" s="16"/>
      <c r="H36" s="27">
        <f t="shared" si="3"/>
        <v>0</v>
      </c>
    </row>
    <row r="37" spans="2:8" s="2" customFormat="1" x14ac:dyDescent="0.2">
      <c r="B37" s="24"/>
      <c r="C37" s="6"/>
      <c r="D37" s="7" t="s">
        <v>63</v>
      </c>
      <c r="E37" s="6"/>
      <c r="F37" s="8"/>
      <c r="G37" s="8"/>
      <c r="H37" s="25"/>
    </row>
    <row r="38" spans="2:8" ht="45" x14ac:dyDescent="0.2">
      <c r="B38" s="26" t="s">
        <v>64</v>
      </c>
      <c r="C38" s="9" t="s">
        <v>185</v>
      </c>
      <c r="D38" s="10" t="s">
        <v>65</v>
      </c>
      <c r="E38" s="11" t="s">
        <v>66</v>
      </c>
      <c r="F38" s="12">
        <v>4</v>
      </c>
      <c r="G38" s="16"/>
      <c r="H38" s="27">
        <f>ROUND((F38*G38),2)</f>
        <v>0</v>
      </c>
    </row>
    <row r="39" spans="2:8" s="2" customFormat="1" x14ac:dyDescent="0.2">
      <c r="B39" s="24"/>
      <c r="C39" s="6"/>
      <c r="D39" s="7" t="s">
        <v>67</v>
      </c>
      <c r="E39" s="6"/>
      <c r="F39" s="8"/>
      <c r="G39" s="8"/>
      <c r="H39" s="25"/>
    </row>
    <row r="40" spans="2:8" ht="22.5" x14ac:dyDescent="0.2">
      <c r="B40" s="26" t="s">
        <v>68</v>
      </c>
      <c r="C40" s="9" t="s">
        <v>186</v>
      </c>
      <c r="D40" s="10" t="s">
        <v>69</v>
      </c>
      <c r="E40" s="11" t="s">
        <v>16</v>
      </c>
      <c r="F40" s="12">
        <v>30.1</v>
      </c>
      <c r="G40" s="16"/>
      <c r="H40" s="27">
        <f t="shared" ref="H40:H51" si="4">ROUND((F40*G40),2)</f>
        <v>0</v>
      </c>
    </row>
    <row r="41" spans="2:8" ht="22.5" x14ac:dyDescent="0.2">
      <c r="B41" s="26" t="s">
        <v>70</v>
      </c>
      <c r="C41" s="9" t="s">
        <v>187</v>
      </c>
      <c r="D41" s="10" t="s">
        <v>71</v>
      </c>
      <c r="E41" s="11" t="s">
        <v>16</v>
      </c>
      <c r="F41" s="12">
        <v>30.1</v>
      </c>
      <c r="G41" s="16"/>
      <c r="H41" s="27">
        <f t="shared" si="4"/>
        <v>0</v>
      </c>
    </row>
    <row r="42" spans="2:8" ht="22.5" x14ac:dyDescent="0.2">
      <c r="B42" s="26" t="s">
        <v>72</v>
      </c>
      <c r="C42" s="9" t="s">
        <v>188</v>
      </c>
      <c r="D42" s="10" t="s">
        <v>73</v>
      </c>
      <c r="E42" s="11" t="s">
        <v>16</v>
      </c>
      <c r="F42" s="12">
        <v>30.1</v>
      </c>
      <c r="G42" s="16"/>
      <c r="H42" s="27">
        <f t="shared" si="4"/>
        <v>0</v>
      </c>
    </row>
    <row r="43" spans="2:8" x14ac:dyDescent="0.2">
      <c r="B43" s="26" t="s">
        <v>74</v>
      </c>
      <c r="C43" s="9" t="s">
        <v>189</v>
      </c>
      <c r="D43" s="10" t="s">
        <v>75</v>
      </c>
      <c r="E43" s="11" t="s">
        <v>16</v>
      </c>
      <c r="F43" s="12">
        <v>30.1</v>
      </c>
      <c r="G43" s="16"/>
      <c r="H43" s="27">
        <f t="shared" si="4"/>
        <v>0</v>
      </c>
    </row>
    <row r="44" spans="2:8" x14ac:dyDescent="0.2">
      <c r="B44" s="26" t="s">
        <v>76</v>
      </c>
      <c r="C44" s="9" t="s">
        <v>189</v>
      </c>
      <c r="D44" s="10" t="s">
        <v>77</v>
      </c>
      <c r="E44" s="11" t="s">
        <v>16</v>
      </c>
      <c r="F44" s="12">
        <v>30.1</v>
      </c>
      <c r="G44" s="16"/>
      <c r="H44" s="27">
        <f t="shared" si="4"/>
        <v>0</v>
      </c>
    </row>
    <row r="45" spans="2:8" ht="22.5" x14ac:dyDescent="0.2">
      <c r="B45" s="26" t="s">
        <v>78</v>
      </c>
      <c r="C45" s="9" t="s">
        <v>190</v>
      </c>
      <c r="D45" s="10" t="s">
        <v>79</v>
      </c>
      <c r="E45" s="11" t="s">
        <v>16</v>
      </c>
      <c r="F45" s="12">
        <v>30.1</v>
      </c>
      <c r="G45" s="16"/>
      <c r="H45" s="27">
        <f t="shared" si="4"/>
        <v>0</v>
      </c>
    </row>
    <row r="46" spans="2:8" x14ac:dyDescent="0.2">
      <c r="B46" s="26" t="s">
        <v>80</v>
      </c>
      <c r="C46" s="9" t="s">
        <v>189</v>
      </c>
      <c r="D46" s="10" t="s">
        <v>81</v>
      </c>
      <c r="E46" s="11" t="s">
        <v>16</v>
      </c>
      <c r="F46" s="12">
        <v>30.1</v>
      </c>
      <c r="G46" s="16"/>
      <c r="H46" s="27">
        <f t="shared" si="4"/>
        <v>0</v>
      </c>
    </row>
    <row r="47" spans="2:8" x14ac:dyDescent="0.2">
      <c r="B47" s="26" t="s">
        <v>82</v>
      </c>
      <c r="C47" s="9" t="s">
        <v>189</v>
      </c>
      <c r="D47" s="10" t="s">
        <v>83</v>
      </c>
      <c r="E47" s="11" t="s">
        <v>16</v>
      </c>
      <c r="F47" s="12">
        <v>30.1</v>
      </c>
      <c r="G47" s="16"/>
      <c r="H47" s="27">
        <f t="shared" si="4"/>
        <v>0</v>
      </c>
    </row>
    <row r="48" spans="2:8" ht="22.5" x14ac:dyDescent="0.2">
      <c r="B48" s="26" t="s">
        <v>84</v>
      </c>
      <c r="C48" s="9" t="s">
        <v>190</v>
      </c>
      <c r="D48" s="10" t="s">
        <v>85</v>
      </c>
      <c r="E48" s="11" t="s">
        <v>16</v>
      </c>
      <c r="F48" s="12">
        <v>30.1</v>
      </c>
      <c r="G48" s="16"/>
      <c r="H48" s="27">
        <f t="shared" si="4"/>
        <v>0</v>
      </c>
    </row>
    <row r="49" spans="2:8" x14ac:dyDescent="0.2">
      <c r="B49" s="26" t="s">
        <v>86</v>
      </c>
      <c r="C49" s="9" t="s">
        <v>189</v>
      </c>
      <c r="D49" s="10" t="s">
        <v>87</v>
      </c>
      <c r="E49" s="11" t="s">
        <v>16</v>
      </c>
      <c r="F49" s="12">
        <v>30.1</v>
      </c>
      <c r="G49" s="16"/>
      <c r="H49" s="27">
        <f t="shared" si="4"/>
        <v>0</v>
      </c>
    </row>
    <row r="50" spans="2:8" x14ac:dyDescent="0.2">
      <c r="B50" s="26" t="s">
        <v>88</v>
      </c>
      <c r="C50" s="9" t="s">
        <v>189</v>
      </c>
      <c r="D50" s="10" t="s">
        <v>89</v>
      </c>
      <c r="E50" s="11" t="s">
        <v>16</v>
      </c>
      <c r="F50" s="12">
        <v>30.1</v>
      </c>
      <c r="G50" s="16"/>
      <c r="H50" s="27">
        <f t="shared" si="4"/>
        <v>0</v>
      </c>
    </row>
    <row r="51" spans="2:8" ht="22.5" x14ac:dyDescent="0.2">
      <c r="B51" s="26" t="s">
        <v>90</v>
      </c>
      <c r="C51" s="9" t="s">
        <v>191</v>
      </c>
      <c r="D51" s="10" t="s">
        <v>91</v>
      </c>
      <c r="E51" s="11" t="s">
        <v>16</v>
      </c>
      <c r="F51" s="12">
        <v>30.1</v>
      </c>
      <c r="G51" s="16"/>
      <c r="H51" s="27">
        <f t="shared" si="4"/>
        <v>0</v>
      </c>
    </row>
    <row r="52" spans="2:8" s="2" customFormat="1" x14ac:dyDescent="0.2">
      <c r="B52" s="22"/>
      <c r="C52" s="13" t="s">
        <v>193</v>
      </c>
      <c r="D52" s="4" t="s">
        <v>92</v>
      </c>
      <c r="E52" s="3"/>
      <c r="F52" s="5"/>
      <c r="G52" s="5"/>
      <c r="H52" s="23"/>
    </row>
    <row r="53" spans="2:8" s="2" customFormat="1" x14ac:dyDescent="0.2">
      <c r="B53" s="24"/>
      <c r="C53" s="6"/>
      <c r="D53" s="7" t="s">
        <v>93</v>
      </c>
      <c r="E53" s="6"/>
      <c r="F53" s="8"/>
      <c r="G53" s="8"/>
      <c r="H53" s="25"/>
    </row>
    <row r="54" spans="2:8" ht="22.5" x14ac:dyDescent="0.2">
      <c r="B54" s="26" t="s">
        <v>94</v>
      </c>
      <c r="C54" s="9" t="s">
        <v>186</v>
      </c>
      <c r="D54" s="10" t="s">
        <v>69</v>
      </c>
      <c r="E54" s="11" t="s">
        <v>16</v>
      </c>
      <c r="F54" s="12">
        <v>814.5</v>
      </c>
      <c r="G54" s="16"/>
      <c r="H54" s="27">
        <f>ROUND((F54*G54),2)</f>
        <v>0</v>
      </c>
    </row>
    <row r="55" spans="2:8" s="2" customFormat="1" ht="22.5" x14ac:dyDescent="0.2">
      <c r="B55" s="24"/>
      <c r="C55" s="6"/>
      <c r="D55" s="7" t="s">
        <v>95</v>
      </c>
      <c r="E55" s="6"/>
      <c r="F55" s="8"/>
      <c r="G55" s="8"/>
      <c r="H55" s="25"/>
    </row>
    <row r="56" spans="2:8" ht="33.75" x14ac:dyDescent="0.2">
      <c r="B56" s="26" t="s">
        <v>96</v>
      </c>
      <c r="C56" s="9" t="s">
        <v>187</v>
      </c>
      <c r="D56" s="10" t="s">
        <v>97</v>
      </c>
      <c r="E56" s="11" t="s">
        <v>16</v>
      </c>
      <c r="F56" s="12">
        <v>98</v>
      </c>
      <c r="G56" s="16"/>
      <c r="H56" s="27">
        <f t="shared" ref="H56:H58" si="5">ROUND((F56*G56),2)</f>
        <v>0</v>
      </c>
    </row>
    <row r="57" spans="2:8" ht="22.5" x14ac:dyDescent="0.2">
      <c r="B57" s="26" t="s">
        <v>98</v>
      </c>
      <c r="C57" s="9" t="s">
        <v>187</v>
      </c>
      <c r="D57" s="10" t="s">
        <v>99</v>
      </c>
      <c r="E57" s="11" t="s">
        <v>16</v>
      </c>
      <c r="F57" s="12">
        <v>507.2</v>
      </c>
      <c r="G57" s="16"/>
      <c r="H57" s="27">
        <f t="shared" si="5"/>
        <v>0</v>
      </c>
    </row>
    <row r="58" spans="2:8" ht="22.5" x14ac:dyDescent="0.2">
      <c r="B58" s="26" t="s">
        <v>100</v>
      </c>
      <c r="C58" s="9" t="s">
        <v>187</v>
      </c>
      <c r="D58" s="10" t="s">
        <v>101</v>
      </c>
      <c r="E58" s="11" t="s">
        <v>16</v>
      </c>
      <c r="F58" s="12">
        <v>209.3</v>
      </c>
      <c r="G58" s="16"/>
      <c r="H58" s="27">
        <f t="shared" si="5"/>
        <v>0</v>
      </c>
    </row>
    <row r="59" spans="2:8" s="2" customFormat="1" ht="22.5" x14ac:dyDescent="0.2">
      <c r="B59" s="24"/>
      <c r="C59" s="6"/>
      <c r="D59" s="7" t="s">
        <v>102</v>
      </c>
      <c r="E59" s="6"/>
      <c r="F59" s="8"/>
      <c r="G59" s="8"/>
      <c r="H59" s="25"/>
    </row>
    <row r="60" spans="2:8" ht="22.5" x14ac:dyDescent="0.2">
      <c r="B60" s="26" t="s">
        <v>103</v>
      </c>
      <c r="C60" s="9" t="s">
        <v>188</v>
      </c>
      <c r="D60" s="10" t="s">
        <v>104</v>
      </c>
      <c r="E60" s="11" t="s">
        <v>16</v>
      </c>
      <c r="F60" s="12">
        <v>75.7</v>
      </c>
      <c r="G60" s="16"/>
      <c r="H60" s="27">
        <f t="shared" ref="H60:H62" si="6">ROUND((F60*G60),2)</f>
        <v>0</v>
      </c>
    </row>
    <row r="61" spans="2:8" ht="33.75" x14ac:dyDescent="0.2">
      <c r="B61" s="26" t="s">
        <v>105</v>
      </c>
      <c r="C61" s="9" t="s">
        <v>188</v>
      </c>
      <c r="D61" s="10" t="s">
        <v>106</v>
      </c>
      <c r="E61" s="11" t="s">
        <v>16</v>
      </c>
      <c r="F61" s="12">
        <v>410.8</v>
      </c>
      <c r="G61" s="16"/>
      <c r="H61" s="27">
        <f t="shared" si="6"/>
        <v>0</v>
      </c>
    </row>
    <row r="62" spans="2:8" ht="22.5" x14ac:dyDescent="0.2">
      <c r="B62" s="26" t="s">
        <v>107</v>
      </c>
      <c r="C62" s="9" t="s">
        <v>188</v>
      </c>
      <c r="D62" s="10" t="s">
        <v>108</v>
      </c>
      <c r="E62" s="11" t="s">
        <v>16</v>
      </c>
      <c r="F62" s="12">
        <v>209.3</v>
      </c>
      <c r="G62" s="16"/>
      <c r="H62" s="27">
        <f t="shared" si="6"/>
        <v>0</v>
      </c>
    </row>
    <row r="63" spans="2:8" s="2" customFormat="1" x14ac:dyDescent="0.2">
      <c r="B63" s="22"/>
      <c r="C63" s="13" t="s">
        <v>194</v>
      </c>
      <c r="D63" s="4" t="s">
        <v>109</v>
      </c>
      <c r="E63" s="3"/>
      <c r="F63" s="5"/>
      <c r="G63" s="5"/>
      <c r="H63" s="23"/>
    </row>
    <row r="64" spans="2:8" s="2" customFormat="1" x14ac:dyDescent="0.2">
      <c r="B64" s="24"/>
      <c r="C64" s="6"/>
      <c r="D64" s="7" t="s">
        <v>110</v>
      </c>
      <c r="E64" s="6"/>
      <c r="F64" s="8"/>
      <c r="G64" s="8"/>
      <c r="H64" s="25"/>
    </row>
    <row r="65" spans="2:8" ht="33.75" x14ac:dyDescent="0.2">
      <c r="B65" s="26" t="s">
        <v>111</v>
      </c>
      <c r="C65" s="9" t="s">
        <v>192</v>
      </c>
      <c r="D65" s="10" t="s">
        <v>112</v>
      </c>
      <c r="E65" s="11" t="s">
        <v>16</v>
      </c>
      <c r="F65" s="12">
        <v>75.7</v>
      </c>
      <c r="G65" s="16"/>
      <c r="H65" s="27">
        <f>ROUND((F65*G65),2)</f>
        <v>0</v>
      </c>
    </row>
    <row r="66" spans="2:8" s="2" customFormat="1" x14ac:dyDescent="0.2">
      <c r="B66" s="24"/>
      <c r="C66" s="6"/>
      <c r="D66" s="7" t="s">
        <v>113</v>
      </c>
      <c r="E66" s="6"/>
      <c r="F66" s="8"/>
      <c r="G66" s="8"/>
      <c r="H66" s="25"/>
    </row>
    <row r="67" spans="2:8" ht="33.75" x14ac:dyDescent="0.2">
      <c r="B67" s="26" t="s">
        <v>114</v>
      </c>
      <c r="C67" s="9" t="s">
        <v>192</v>
      </c>
      <c r="D67" s="10" t="s">
        <v>115</v>
      </c>
      <c r="E67" s="11" t="s">
        <v>16</v>
      </c>
      <c r="F67" s="12">
        <v>410.8</v>
      </c>
      <c r="G67" s="16"/>
      <c r="H67" s="27">
        <f t="shared" ref="H67:H68" si="7">ROUND((F67*G67),2)</f>
        <v>0</v>
      </c>
    </row>
    <row r="68" spans="2:8" ht="33.75" x14ac:dyDescent="0.2">
      <c r="B68" s="26" t="s">
        <v>116</v>
      </c>
      <c r="C68" s="9" t="s">
        <v>192</v>
      </c>
      <c r="D68" s="10" t="s">
        <v>117</v>
      </c>
      <c r="E68" s="11" t="s">
        <v>16</v>
      </c>
      <c r="F68" s="12">
        <v>209.3</v>
      </c>
      <c r="G68" s="16"/>
      <c r="H68" s="27">
        <f t="shared" si="7"/>
        <v>0</v>
      </c>
    </row>
    <row r="69" spans="2:8" s="2" customFormat="1" ht="22.5" x14ac:dyDescent="0.2">
      <c r="B69" s="24"/>
      <c r="C69" s="6"/>
      <c r="D69" s="7" t="s">
        <v>118</v>
      </c>
      <c r="E69" s="6"/>
      <c r="F69" s="8"/>
      <c r="G69" s="8"/>
      <c r="H69" s="25"/>
    </row>
    <row r="70" spans="2:8" ht="33.75" x14ac:dyDescent="0.2">
      <c r="B70" s="26" t="s">
        <v>119</v>
      </c>
      <c r="C70" s="9" t="s">
        <v>192</v>
      </c>
      <c r="D70" s="10" t="s">
        <v>120</v>
      </c>
      <c r="E70" s="11" t="s">
        <v>16</v>
      </c>
      <c r="F70" s="12">
        <v>52</v>
      </c>
      <c r="G70" s="16"/>
      <c r="H70" s="27">
        <f>ROUND((F70*G70),2)</f>
        <v>0</v>
      </c>
    </row>
    <row r="71" spans="2:8" s="2" customFormat="1" x14ac:dyDescent="0.2">
      <c r="B71" s="22"/>
      <c r="C71" s="13" t="s">
        <v>195</v>
      </c>
      <c r="D71" s="4" t="s">
        <v>121</v>
      </c>
      <c r="E71" s="3"/>
      <c r="F71" s="5"/>
      <c r="G71" s="5"/>
      <c r="H71" s="23"/>
    </row>
    <row r="72" spans="2:8" s="2" customFormat="1" x14ac:dyDescent="0.2">
      <c r="B72" s="24"/>
      <c r="C72" s="6"/>
      <c r="D72" s="7" t="s">
        <v>122</v>
      </c>
      <c r="E72" s="6"/>
      <c r="F72" s="8"/>
      <c r="G72" s="8"/>
      <c r="H72" s="25"/>
    </row>
    <row r="73" spans="2:8" x14ac:dyDescent="0.2">
      <c r="B73" s="26" t="s">
        <v>123</v>
      </c>
      <c r="C73" s="9" t="s">
        <v>196</v>
      </c>
      <c r="D73" s="10" t="s">
        <v>124</v>
      </c>
      <c r="E73" s="11" t="s">
        <v>16</v>
      </c>
      <c r="F73" s="12">
        <v>203</v>
      </c>
      <c r="G73" s="16"/>
      <c r="H73" s="27">
        <f t="shared" ref="H73:H75" si="8">ROUND((F73*G73),2)</f>
        <v>0</v>
      </c>
    </row>
    <row r="74" spans="2:8" ht="22.5" x14ac:dyDescent="0.2">
      <c r="B74" s="26" t="s">
        <v>125</v>
      </c>
      <c r="C74" s="9" t="s">
        <v>196</v>
      </c>
      <c r="D74" s="10" t="s">
        <v>126</v>
      </c>
      <c r="E74" s="11" t="s">
        <v>16</v>
      </c>
      <c r="F74" s="12">
        <v>203</v>
      </c>
      <c r="G74" s="16"/>
      <c r="H74" s="27">
        <f t="shared" si="8"/>
        <v>0</v>
      </c>
    </row>
    <row r="75" spans="2:8" ht="22.5" x14ac:dyDescent="0.2">
      <c r="B75" s="26" t="s">
        <v>127</v>
      </c>
      <c r="C75" s="9" t="s">
        <v>196</v>
      </c>
      <c r="D75" s="10" t="s">
        <v>128</v>
      </c>
      <c r="E75" s="11" t="s">
        <v>16</v>
      </c>
      <c r="F75" s="12">
        <v>203</v>
      </c>
      <c r="G75" s="16"/>
      <c r="H75" s="27">
        <f t="shared" si="8"/>
        <v>0</v>
      </c>
    </row>
    <row r="76" spans="2:8" s="2" customFormat="1" x14ac:dyDescent="0.2">
      <c r="B76" s="22"/>
      <c r="C76" s="3"/>
      <c r="D76" s="4" t="s">
        <v>129</v>
      </c>
      <c r="E76" s="3"/>
      <c r="F76" s="5"/>
      <c r="G76" s="5"/>
      <c r="H76" s="23"/>
    </row>
    <row r="77" spans="2:8" s="2" customFormat="1" x14ac:dyDescent="0.2">
      <c r="B77" s="24"/>
      <c r="C77" s="6"/>
      <c r="D77" s="7" t="s">
        <v>130</v>
      </c>
      <c r="E77" s="6"/>
      <c r="F77" s="8"/>
      <c r="G77" s="8"/>
      <c r="H77" s="25"/>
    </row>
    <row r="78" spans="2:8" ht="22.5" x14ac:dyDescent="0.2">
      <c r="B78" s="26" t="s">
        <v>131</v>
      </c>
      <c r="C78" s="9" t="s">
        <v>197</v>
      </c>
      <c r="D78" s="10" t="s">
        <v>132</v>
      </c>
      <c r="E78" s="11" t="s">
        <v>16</v>
      </c>
      <c r="F78" s="12">
        <v>108.98</v>
      </c>
      <c r="G78" s="16"/>
      <c r="H78" s="27">
        <f t="shared" ref="H78:H82" si="9">ROUND((F78*G78),2)</f>
        <v>0</v>
      </c>
    </row>
    <row r="79" spans="2:8" x14ac:dyDescent="0.2">
      <c r="B79" s="26" t="s">
        <v>133</v>
      </c>
      <c r="C79" s="9" t="s">
        <v>197</v>
      </c>
      <c r="D79" s="10" t="s">
        <v>134</v>
      </c>
      <c r="E79" s="11" t="s">
        <v>16</v>
      </c>
      <c r="F79" s="12">
        <v>2.4700000000000002</v>
      </c>
      <c r="G79" s="16"/>
      <c r="H79" s="27">
        <f t="shared" si="9"/>
        <v>0</v>
      </c>
    </row>
    <row r="80" spans="2:8" ht="22.5" x14ac:dyDescent="0.2">
      <c r="B80" s="26" t="s">
        <v>135</v>
      </c>
      <c r="C80" s="9" t="s">
        <v>197</v>
      </c>
      <c r="D80" s="10" t="s">
        <v>136</v>
      </c>
      <c r="E80" s="11" t="s">
        <v>16</v>
      </c>
      <c r="F80" s="12">
        <v>48.84</v>
      </c>
      <c r="G80" s="16"/>
      <c r="H80" s="27">
        <f t="shared" si="9"/>
        <v>0</v>
      </c>
    </row>
    <row r="81" spans="2:8" ht="22.5" x14ac:dyDescent="0.2">
      <c r="B81" s="26" t="s">
        <v>137</v>
      </c>
      <c r="C81" s="9" t="s">
        <v>197</v>
      </c>
      <c r="D81" s="10" t="s">
        <v>138</v>
      </c>
      <c r="E81" s="11" t="s">
        <v>16</v>
      </c>
      <c r="F81" s="12">
        <v>247.55</v>
      </c>
      <c r="G81" s="16"/>
      <c r="H81" s="27">
        <f t="shared" si="9"/>
        <v>0</v>
      </c>
    </row>
    <row r="82" spans="2:8" x14ac:dyDescent="0.2">
      <c r="B82" s="26" t="s">
        <v>139</v>
      </c>
      <c r="C82" s="9" t="s">
        <v>197</v>
      </c>
      <c r="D82" s="10" t="s">
        <v>140</v>
      </c>
      <c r="E82" s="11" t="s">
        <v>16</v>
      </c>
      <c r="F82" s="12">
        <v>5.32</v>
      </c>
      <c r="G82" s="16"/>
      <c r="H82" s="27">
        <f t="shared" si="9"/>
        <v>0</v>
      </c>
    </row>
    <row r="83" spans="2:8" s="2" customFormat="1" ht="22.5" x14ac:dyDescent="0.2">
      <c r="B83" s="24"/>
      <c r="C83" s="6"/>
      <c r="D83" s="7" t="s">
        <v>141</v>
      </c>
      <c r="E83" s="6"/>
      <c r="F83" s="8"/>
      <c r="G83" s="8"/>
      <c r="H83" s="25"/>
    </row>
    <row r="84" spans="2:8" ht="22.5" x14ac:dyDescent="0.2">
      <c r="B84" s="26" t="s">
        <v>142</v>
      </c>
      <c r="C84" s="9" t="s">
        <v>197</v>
      </c>
      <c r="D84" s="10" t="s">
        <v>143</v>
      </c>
      <c r="E84" s="11" t="s">
        <v>16</v>
      </c>
      <c r="F84" s="12">
        <v>10.5</v>
      </c>
      <c r="G84" s="16"/>
      <c r="H84" s="27">
        <f>ROUND((F84*G84),2)</f>
        <v>0</v>
      </c>
    </row>
    <row r="85" spans="2:8" s="2" customFormat="1" x14ac:dyDescent="0.2">
      <c r="B85" s="24"/>
      <c r="C85" s="6"/>
      <c r="D85" s="7" t="s">
        <v>144</v>
      </c>
      <c r="E85" s="6"/>
      <c r="F85" s="8"/>
      <c r="G85" s="8"/>
      <c r="H85" s="25"/>
    </row>
    <row r="86" spans="2:8" ht="22.5" x14ac:dyDescent="0.2">
      <c r="B86" s="26" t="s">
        <v>145</v>
      </c>
      <c r="C86" s="9" t="s">
        <v>198</v>
      </c>
      <c r="D86" s="10" t="s">
        <v>146</v>
      </c>
      <c r="E86" s="11" t="s">
        <v>41</v>
      </c>
      <c r="F86" s="12">
        <v>47</v>
      </c>
      <c r="G86" s="16"/>
      <c r="H86" s="27">
        <f t="shared" ref="H86:H92" si="10">ROUND((F86*G86),2)</f>
        <v>0</v>
      </c>
    </row>
    <row r="87" spans="2:8" x14ac:dyDescent="0.2">
      <c r="B87" s="26" t="s">
        <v>147</v>
      </c>
      <c r="C87" s="9" t="s">
        <v>198</v>
      </c>
      <c r="D87" s="10" t="s">
        <v>148</v>
      </c>
      <c r="E87" s="11" t="s">
        <v>41</v>
      </c>
      <c r="F87" s="12">
        <v>10</v>
      </c>
      <c r="G87" s="16"/>
      <c r="H87" s="27">
        <f t="shared" si="10"/>
        <v>0</v>
      </c>
    </row>
    <row r="88" spans="2:8" x14ac:dyDescent="0.2">
      <c r="B88" s="26" t="s">
        <v>149</v>
      </c>
      <c r="C88" s="9" t="s">
        <v>198</v>
      </c>
      <c r="D88" s="10" t="s">
        <v>150</v>
      </c>
      <c r="E88" s="11" t="s">
        <v>41</v>
      </c>
      <c r="F88" s="12">
        <v>16</v>
      </c>
      <c r="G88" s="16"/>
      <c r="H88" s="27">
        <f t="shared" si="10"/>
        <v>0</v>
      </c>
    </row>
    <row r="89" spans="2:8" x14ac:dyDescent="0.2">
      <c r="B89" s="26" t="s">
        <v>151</v>
      </c>
      <c r="C89" s="9" t="s">
        <v>198</v>
      </c>
      <c r="D89" s="10" t="s">
        <v>152</v>
      </c>
      <c r="E89" s="11" t="s">
        <v>41</v>
      </c>
      <c r="F89" s="12">
        <v>7</v>
      </c>
      <c r="G89" s="16"/>
      <c r="H89" s="27">
        <f t="shared" si="10"/>
        <v>0</v>
      </c>
    </row>
    <row r="90" spans="2:8" x14ac:dyDescent="0.2">
      <c r="B90" s="26" t="s">
        <v>153</v>
      </c>
      <c r="C90" s="9" t="s">
        <v>198</v>
      </c>
      <c r="D90" s="10" t="s">
        <v>154</v>
      </c>
      <c r="E90" s="11" t="s">
        <v>41</v>
      </c>
      <c r="F90" s="12">
        <v>73</v>
      </c>
      <c r="G90" s="16"/>
      <c r="H90" s="27">
        <f t="shared" si="10"/>
        <v>0</v>
      </c>
    </row>
    <row r="91" spans="2:8" x14ac:dyDescent="0.2">
      <c r="B91" s="26" t="s">
        <v>155</v>
      </c>
      <c r="C91" s="9" t="s">
        <v>198</v>
      </c>
      <c r="D91" s="10" t="s">
        <v>156</v>
      </c>
      <c r="E91" s="11" t="s">
        <v>41</v>
      </c>
      <c r="F91" s="12">
        <v>2</v>
      </c>
      <c r="G91" s="16"/>
      <c r="H91" s="27">
        <f t="shared" si="10"/>
        <v>0</v>
      </c>
    </row>
    <row r="92" spans="2:8" ht="22.5" x14ac:dyDescent="0.2">
      <c r="B92" s="26" t="s">
        <v>157</v>
      </c>
      <c r="C92" s="9" t="s">
        <v>198</v>
      </c>
      <c r="D92" s="10" t="s">
        <v>158</v>
      </c>
      <c r="E92" s="11" t="s">
        <v>41</v>
      </c>
      <c r="F92" s="12">
        <v>3</v>
      </c>
      <c r="G92" s="16"/>
      <c r="H92" s="27">
        <f t="shared" si="10"/>
        <v>0</v>
      </c>
    </row>
    <row r="93" spans="2:8" s="2" customFormat="1" ht="22.5" x14ac:dyDescent="0.2">
      <c r="B93" s="24"/>
      <c r="C93" s="6"/>
      <c r="D93" s="7" t="s">
        <v>159</v>
      </c>
      <c r="E93" s="6"/>
      <c r="F93" s="8"/>
      <c r="G93" s="8"/>
      <c r="H93" s="25"/>
    </row>
    <row r="94" spans="2:8" x14ac:dyDescent="0.2">
      <c r="B94" s="26" t="s">
        <v>160</v>
      </c>
      <c r="C94" s="9" t="s">
        <v>198</v>
      </c>
      <c r="D94" s="10" t="s">
        <v>148</v>
      </c>
      <c r="E94" s="11" t="s">
        <v>41</v>
      </c>
      <c r="F94" s="12">
        <v>1</v>
      </c>
      <c r="G94" s="16"/>
      <c r="H94" s="27">
        <f t="shared" ref="H94:H95" si="11">ROUND((F94*G94),2)</f>
        <v>0</v>
      </c>
    </row>
    <row r="95" spans="2:8" x14ac:dyDescent="0.2">
      <c r="B95" s="26" t="s">
        <v>161</v>
      </c>
      <c r="C95" s="9" t="s">
        <v>198</v>
      </c>
      <c r="D95" s="10" t="s">
        <v>150</v>
      </c>
      <c r="E95" s="11" t="s">
        <v>41</v>
      </c>
      <c r="F95" s="12">
        <v>2</v>
      </c>
      <c r="G95" s="16"/>
      <c r="H95" s="27">
        <f t="shared" si="11"/>
        <v>0</v>
      </c>
    </row>
    <row r="96" spans="2:8" s="2" customFormat="1" x14ac:dyDescent="0.2">
      <c r="B96" s="22"/>
      <c r="C96" s="3"/>
      <c r="D96" s="4" t="s">
        <v>162</v>
      </c>
      <c r="E96" s="3"/>
      <c r="F96" s="5"/>
      <c r="G96" s="5"/>
      <c r="H96" s="23"/>
    </row>
    <row r="97" spans="2:8" s="2" customFormat="1" x14ac:dyDescent="0.2">
      <c r="B97" s="24"/>
      <c r="C97" s="6"/>
      <c r="D97" s="7" t="s">
        <v>163</v>
      </c>
      <c r="E97" s="6"/>
      <c r="F97" s="8"/>
      <c r="G97" s="8"/>
      <c r="H97" s="25"/>
    </row>
    <row r="98" spans="2:8" x14ac:dyDescent="0.2">
      <c r="B98" s="26" t="s">
        <v>164</v>
      </c>
      <c r="C98" s="9" t="s">
        <v>199</v>
      </c>
      <c r="D98" s="10" t="s">
        <v>165</v>
      </c>
      <c r="E98" s="11" t="s">
        <v>21</v>
      </c>
      <c r="F98" s="12">
        <v>270</v>
      </c>
      <c r="G98" s="16"/>
      <c r="H98" s="27">
        <f t="shared" ref="H98:H101" si="12">ROUND((F98*G98),2)</f>
        <v>0</v>
      </c>
    </row>
    <row r="99" spans="2:8" x14ac:dyDescent="0.2">
      <c r="B99" s="26" t="s">
        <v>166</v>
      </c>
      <c r="C99" s="9" t="s">
        <v>199</v>
      </c>
      <c r="D99" s="10" t="s">
        <v>167</v>
      </c>
      <c r="E99" s="11" t="s">
        <v>21</v>
      </c>
      <c r="F99" s="12">
        <v>189</v>
      </c>
      <c r="G99" s="16"/>
      <c r="H99" s="27">
        <f t="shared" si="12"/>
        <v>0</v>
      </c>
    </row>
    <row r="100" spans="2:8" x14ac:dyDescent="0.2">
      <c r="B100" s="26" t="s">
        <v>168</v>
      </c>
      <c r="C100" s="9" t="s">
        <v>199</v>
      </c>
      <c r="D100" s="10" t="s">
        <v>169</v>
      </c>
      <c r="E100" s="11" t="s">
        <v>21</v>
      </c>
      <c r="F100" s="12">
        <v>4</v>
      </c>
      <c r="G100" s="16"/>
      <c r="H100" s="27">
        <f t="shared" si="12"/>
        <v>0</v>
      </c>
    </row>
    <row r="101" spans="2:8" x14ac:dyDescent="0.2">
      <c r="B101" s="26" t="s">
        <v>170</v>
      </c>
      <c r="C101" s="9" t="s">
        <v>199</v>
      </c>
      <c r="D101" s="10" t="s">
        <v>171</v>
      </c>
      <c r="E101" s="11" t="s">
        <v>18</v>
      </c>
      <c r="F101" s="12">
        <v>32.408999999999999</v>
      </c>
      <c r="G101" s="16"/>
      <c r="H101" s="27">
        <f t="shared" si="12"/>
        <v>0</v>
      </c>
    </row>
    <row r="102" spans="2:8" s="2" customFormat="1" x14ac:dyDescent="0.2">
      <c r="B102" s="24"/>
      <c r="C102" s="6"/>
      <c r="D102" s="7" t="s">
        <v>172</v>
      </c>
      <c r="E102" s="6"/>
      <c r="F102" s="8"/>
      <c r="G102" s="8"/>
      <c r="H102" s="25"/>
    </row>
    <row r="103" spans="2:8" x14ac:dyDescent="0.2">
      <c r="B103" s="26" t="s">
        <v>173</v>
      </c>
      <c r="C103" s="9" t="s">
        <v>200</v>
      </c>
      <c r="D103" s="10" t="s">
        <v>174</v>
      </c>
      <c r="E103" s="11" t="s">
        <v>21</v>
      </c>
      <c r="F103" s="12">
        <v>39</v>
      </c>
      <c r="G103" s="16"/>
      <c r="H103" s="27">
        <f t="shared" ref="H103:H104" si="13">ROUND((F103*G103),2)</f>
        <v>0</v>
      </c>
    </row>
    <row r="104" spans="2:8" ht="23.25" thickBot="1" x14ac:dyDescent="0.25">
      <c r="B104" s="26" t="s">
        <v>175</v>
      </c>
      <c r="C104" s="37" t="s">
        <v>200</v>
      </c>
      <c r="D104" s="10" t="s">
        <v>176</v>
      </c>
      <c r="E104" s="11" t="s">
        <v>18</v>
      </c>
      <c r="F104" s="12">
        <v>2.34</v>
      </c>
      <c r="G104" s="16"/>
      <c r="H104" s="27">
        <f t="shared" si="13"/>
        <v>0</v>
      </c>
    </row>
    <row r="105" spans="2:8" x14ac:dyDescent="0.2">
      <c r="B105" s="38" t="s">
        <v>204</v>
      </c>
      <c r="C105" s="38"/>
      <c r="D105" s="38"/>
      <c r="E105" s="38"/>
      <c r="F105" s="38"/>
      <c r="G105" s="38"/>
      <c r="H105" s="39">
        <f>SUM(H103:H104,H98:H101,H94:H95,H86:H92,H84,H78:H82,H73:H75,H70,H67:H68,H65,H60:H62,H56:H58,H54,H40:H51,H38,H34:H36,H30:H32,H27,H13:H25,H10:H11,H8)</f>
        <v>0</v>
      </c>
    </row>
    <row r="106" spans="2:8" ht="13.5" thickBot="1" x14ac:dyDescent="0.25">
      <c r="B106" s="17"/>
      <c r="C106" s="17"/>
      <c r="D106" s="17"/>
      <c r="E106" s="17"/>
      <c r="F106" s="17"/>
      <c r="G106" s="17"/>
      <c r="H106" s="18"/>
    </row>
  </sheetData>
  <sheetProtection algorithmName="SHA-512" hashValue="fFjXppvedDNvFHospxplxkjTVT1WdvyEM0SKiIl+DGuPW2Xj5FKRXzS1Rx3IhSQ0I8pFX7DL3ov/HvZOAw4/bw==" saltValue="dZIUiy+cA0lIqOP0BtZPXw==" spinCount="100000" sheet="1"/>
  <mergeCells count="4">
    <mergeCell ref="B2:H2"/>
    <mergeCell ref="B3:H3"/>
    <mergeCell ref="B105:G106"/>
    <mergeCell ref="H105:H106"/>
  </mergeCells>
  <printOptions horizontalCentered="1"/>
  <pageMargins left="0.8" right="0.8" top="0.4" bottom="0.4" header="0.2" footer="0.2"/>
  <pageSetup paperSize="9" firstPageNumber="4294967295" orientation="portrait" verticalDpi="4294967295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2020-10-21T08:56:08Z</dcterms:created>
  <dcterms:modified xsi:type="dcterms:W3CDTF">2020-10-21T08:56:35Z</dcterms:modified>
</cp:coreProperties>
</file>