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\2020\habsburgów\"/>
    </mc:Choice>
  </mc:AlternateContent>
  <xr:revisionPtr revIDLastSave="0" documentId="13_ncr:40009_{E97B4077-40FC-4975-847D-B58BC8E99D4E}" xr6:coauthVersionLast="45" xr6:coauthVersionMax="45" xr10:uidLastSave="{00000000-0000-0000-0000-000000000000}"/>
  <bookViews>
    <workbookView xWindow="-120" yWindow="-120" windowWidth="29040" windowHeight="16440"/>
  </bookViews>
  <sheets>
    <sheet name="KOSZTORYS OFERTOWY" sheetId="1" r:id="rId1"/>
  </sheets>
  <definedNames>
    <definedName name="_xlnm.Print_Area" localSheetId="0">'KOSZTORYS OFERTOWY'!$B$2:$H$133</definedName>
    <definedName name="_xlnm.Print_Titles" localSheetId="0">'KOSZTORYS OFERTOWY'!$2:$6</definedName>
  </definedNames>
  <calcPr calcId="181029" fullCalcOnLoad="1"/>
</workbook>
</file>

<file path=xl/calcChain.xml><?xml version="1.0" encoding="utf-8"?>
<calcChain xmlns="http://schemas.openxmlformats.org/spreadsheetml/2006/main">
  <c r="H133" i="1" l="1"/>
  <c r="H132" i="1"/>
  <c r="H130" i="1"/>
  <c r="H129" i="1"/>
  <c r="H128" i="1"/>
  <c r="H127" i="1"/>
  <c r="H126" i="1"/>
  <c r="H124" i="1"/>
  <c r="H123" i="1"/>
  <c r="H122" i="1"/>
  <c r="H119" i="1"/>
  <c r="H118" i="1"/>
  <c r="H116" i="1"/>
  <c r="H115" i="1"/>
  <c r="H114" i="1"/>
  <c r="H113" i="1"/>
  <c r="H112" i="1"/>
  <c r="H111" i="1"/>
  <c r="H109" i="1"/>
  <c r="H107" i="1"/>
  <c r="H106" i="1"/>
  <c r="H105" i="1"/>
  <c r="H104" i="1"/>
  <c r="H101" i="1"/>
  <c r="H100" i="1"/>
  <c r="H99" i="1"/>
  <c r="H96" i="1"/>
  <c r="H95" i="1"/>
  <c r="H93" i="1"/>
  <c r="H92" i="1"/>
  <c r="H91" i="1"/>
  <c r="H90" i="1"/>
  <c r="H88" i="1"/>
  <c r="H87" i="1"/>
  <c r="H86" i="1"/>
  <c r="H84" i="1"/>
  <c r="H83" i="1"/>
  <c r="H82" i="1"/>
  <c r="H75" i="1"/>
  <c r="H80" i="1"/>
  <c r="H79" i="1"/>
  <c r="H78" i="1"/>
  <c r="H73" i="1"/>
  <c r="H72" i="1"/>
  <c r="H71" i="1"/>
  <c r="H69" i="1"/>
  <c r="H68" i="1"/>
  <c r="H67" i="1"/>
  <c r="H66" i="1"/>
  <c r="H64" i="1"/>
  <c r="H61" i="1"/>
  <c r="H60" i="1"/>
  <c r="H59" i="1"/>
  <c r="H58" i="1"/>
  <c r="H57" i="1"/>
  <c r="H56" i="1"/>
  <c r="H54" i="1"/>
  <c r="H53" i="1"/>
  <c r="H51" i="1"/>
  <c r="H50" i="1"/>
  <c r="H49" i="1"/>
  <c r="H46" i="1"/>
  <c r="H45" i="1"/>
  <c r="H43" i="1"/>
  <c r="H42" i="1"/>
  <c r="H41" i="1"/>
  <c r="H39" i="1"/>
  <c r="H38" i="1"/>
  <c r="H37" i="1"/>
  <c r="H36" i="1"/>
  <c r="H35" i="1"/>
  <c r="H34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2" i="1"/>
  <c r="H11" i="1"/>
  <c r="H9" i="1"/>
  <c r="H134" i="1" l="1"/>
</calcChain>
</file>

<file path=xl/sharedStrings.xml><?xml version="1.0" encoding="utf-8"?>
<sst xmlns="http://schemas.openxmlformats.org/spreadsheetml/2006/main" count="458" uniqueCount="268">
  <si>
    <t>Rodos 7.0.13.7 [12025]</t>
  </si>
  <si>
    <t>Przebudowa ulicy Habsburgów w Żywcu.</t>
  </si>
  <si>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</si>
  <si>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</si>
  <si>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</si>
  <si>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</si>
  <si>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</si>
  <si>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</si>
  <si>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</si>
  <si>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</si>
  <si>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</si>
  <si>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</si>
  <si>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>D.01.00.00</t>
  </si>
  <si>
    <t>1 Roboty przygotowawcze</t>
  </si>
  <si>
    <t/>
  </si>
  <si>
    <t>1.1 Wytyczenie trasy i punktów wysokościowych</t>
  </si>
  <si>
    <t>D.01.01.01</t>
  </si>
  <si>
    <t>Roboty pomiarowe przy liniowych robotach odtworzeniowych, na drogach w terenie równinnym wraz z inwentaryzacją powykonawczą</t>
  </si>
  <si>
    <t>km</t>
  </si>
  <si>
    <t>1.2 Zdjęcie wierzchniej warstwy gleby</t>
  </si>
  <si>
    <t>D-01.02.02</t>
  </si>
  <si>
    <t>Usunięcie za pomocą spycharek warstwy ziemi urodzajnej (humusu) grubości do 10cm</t>
  </si>
  <si>
    <t>m2</t>
  </si>
  <si>
    <t>Wywiezienie nadmiaru gleby (humusu) I-III kat. samochodami samowyładowczymi 5-10t wraz z kosztami transportu na odległość 5km i kosztami składowania</t>
  </si>
  <si>
    <t>m3</t>
  </si>
  <si>
    <t>1.3 Roboty rozbiórkowe</t>
  </si>
  <si>
    <t>D.05.03.11</t>
  </si>
  <si>
    <t>Frezowanie nawierzchni asfaltowych na głębokości 5cm na zimno przy użyciu frezarki WIRTGEN W500C z odwiezieniem kory asfaltowej na place składowe wskazane przez Inwestora (do 10km) wraz z wywozem i utylizacją</t>
  </si>
  <si>
    <t>D.01.02.04</t>
  </si>
  <si>
    <t>Demontaż tablic  pionowych znaków drogowych (do likwidacji)</t>
  </si>
  <si>
    <t>szt</t>
  </si>
  <si>
    <t>6</t>
  </si>
  <si>
    <t>Demontaż konstrukcji wsporczych (słupków) pionowych znaków drogowych (do likwidacji) p.a.</t>
  </si>
  <si>
    <t>7</t>
  </si>
  <si>
    <t>Demontaż tablic  pionowych znaków drogowych przeznaczonych do przestawienia (do ponownego montażu)</t>
  </si>
  <si>
    <t>8</t>
  </si>
  <si>
    <t>Demontaż konstrukcji wsporczych (słupków) pionowych znaków drogowych do przestawienia  (bez ponownego montazu) p.a.</t>
  </si>
  <si>
    <t>9</t>
  </si>
  <si>
    <t>Mechaniczne cięcie nawierzchni mineralno-bitumicznych na średnią  na głębokość 8cm</t>
  </si>
  <si>
    <t>m</t>
  </si>
  <si>
    <t>10</t>
  </si>
  <si>
    <t>Mechaniczne cięcie szczelin w nawierzchniach z mas mineralno-bitumicznych - dalszy 1cm ponad 8cm cięcia/ grub. docelowa 10cm</t>
  </si>
  <si>
    <t>11</t>
  </si>
  <si>
    <t>Rozebranie mechaniczne nawierzchni chodników z betonu asfaltowego grubości 4cm/grub. docelowa 5 cm wraz wywozem i utylizacją</t>
  </si>
  <si>
    <t>12</t>
  </si>
  <si>
    <t>Rozebranie mechaniczne nawierzchni zjazdów z betonu asfaltowego grubości 4cm/grub. docelowa 10 cm wraz wywozem i utylizacją</t>
  </si>
  <si>
    <t>13</t>
  </si>
  <si>
    <t>Rozebranie mechaniczne nawierzchni zatoki postojowej z betonu asfaltowego grubości 4cm/grub. docelowa 5 cm wraz wywozem i utylizacją</t>
  </si>
  <si>
    <t>14</t>
  </si>
  <si>
    <t>Rozbiórka nawierzchni zjazdu z  kostki betonowej  gr. 8cm /p.a. wraz z wywozem na plac Inwestora do 10 km (z załadunkiem i wyładunkiem)</t>
  </si>
  <si>
    <t>15</t>
  </si>
  <si>
    <t>Rozbiórka nawierzchni zatoki autobusowej z brukowej kostki betonowej  gr. 8cm /p.a. wraz z wywozem na plac Inwestora do 10 km (z załadunkiem i wyładunkiem) gr. 10 cm</t>
  </si>
  <si>
    <t>16</t>
  </si>
  <si>
    <t>Rozbiórka nawierzchni chodników z  kostki betonowej  gr. 8cm /p.a. wraz z wywozem na plac Inwestora do 10 km (z załadunkiem i wyładunkiem)</t>
  </si>
  <si>
    <t>17</t>
  </si>
  <si>
    <t>Rozebranie nawierzchni chodników z betonowych płyt  chodnikowych 50x50 gr. 7cm wraz z wywozem i utylizacją</t>
  </si>
  <si>
    <t>18</t>
  </si>
  <si>
    <t>Rozebranie krawężnika betonowego 15x30cm z ławą betonową  wraz z wywozem i utylizacją</t>
  </si>
  <si>
    <t>19</t>
  </si>
  <si>
    <t>Rozebranie obrzeży o wymiarach 8x30cm na podsypce piaskowej wraz z wywozem i utylizacją</t>
  </si>
  <si>
    <t>20</t>
  </si>
  <si>
    <t>Rozbiórka wpustów ulicznych (likwidacja-2szt.; wymiana na nowe -18szt) /p.a.</t>
  </si>
  <si>
    <t>21</t>
  </si>
  <si>
    <t>Rozbiórka wiaty przystankowej (do ponownego montażu)/kal. ind.</t>
  </si>
  <si>
    <t>22</t>
  </si>
  <si>
    <t>Montaż wiaty z rozbiórki/kal. ind.</t>
  </si>
  <si>
    <t>1.4 Wycinka drzew i krzewów</t>
  </si>
  <si>
    <t>23</t>
  </si>
  <si>
    <t>D.01.02.01</t>
  </si>
  <si>
    <t>Mechaniczne karczowanie drzew o średnicy 10-15cm piłą mechaniczną</t>
  </si>
  <si>
    <t>24</t>
  </si>
  <si>
    <t>Mechaniczne karczowanie drzew o średnicy 16-25cm piłą mechaniczną</t>
  </si>
  <si>
    <t>25</t>
  </si>
  <si>
    <t>Mechaniczne karczowanie drzew o średnicy 26-35cm piłą mechaniczną</t>
  </si>
  <si>
    <t>26</t>
  </si>
  <si>
    <t>Transport dłużyc na odległość do 2km z utylizacją</t>
  </si>
  <si>
    <t>27</t>
  </si>
  <si>
    <t>Transport karpiny na odległość do 2km z utylizacją</t>
  </si>
  <si>
    <t>mp</t>
  </si>
  <si>
    <t>28</t>
  </si>
  <si>
    <t>Transport gałęzi na odległość do 2km z utylizacją</t>
  </si>
  <si>
    <t>1.5 Regulacja isniejących urządzeń infrastruktury technicznej</t>
  </si>
  <si>
    <t>29</t>
  </si>
  <si>
    <t>Regulacja studni sieci kanalizacji deszczowej wraz z wymianą włazu na D-400 z zabezpieczeniem przeciwkradzieżowym.</t>
  </si>
  <si>
    <t>30</t>
  </si>
  <si>
    <t>Regulacje studni sieci teletechnicznych</t>
  </si>
  <si>
    <t>31</t>
  </si>
  <si>
    <t>Regulacja wraz z wymianą włazu do studni teletechnicznej na typ ciężki wzmocniony (studnia zlokalizowana na projektowanym miejscu postojowym)/p.a.</t>
  </si>
  <si>
    <t>D.02.00.00</t>
  </si>
  <si>
    <t>2 Roboty ziemne</t>
  </si>
  <si>
    <t>32</t>
  </si>
  <si>
    <t>D.02.01.01</t>
  </si>
  <si>
    <t>Roboty ziemne wykonywane koparkami podsiębiernymi o pojemności łyżki 0,60m3 w gruncie kategorii III-IV z transportem urobku samochodami samowyładowczymi 10-15t na odległość 5km i kosztami składowania/</t>
  </si>
  <si>
    <t>33</t>
  </si>
  <si>
    <t>D.02.03.01</t>
  </si>
  <si>
    <t>Budowa nasypu /wbudowanie materiału z tymczasowego składowiska</t>
  </si>
  <si>
    <t>D.03.00.00</t>
  </si>
  <si>
    <t>3 Roboty branży sanitarnej</t>
  </si>
  <si>
    <t>3.1 Roboty ziemne</t>
  </si>
  <si>
    <t>34</t>
  </si>
  <si>
    <t>Wykopy ciągłe o szerokości dna 1,0 - 1,1m  kategorii III-IV z lokalnym poszerzeniem w rejonie studni o głębokości do 3,0m z umocnieniem wypraskami stalowymi z odwodnieniem wraz z kosztami składowania.</t>
  </si>
  <si>
    <t>35</t>
  </si>
  <si>
    <t>D.03.02.01</t>
  </si>
  <si>
    <t>Podsypka piaskowa rur (z przywozem piasku)</t>
  </si>
  <si>
    <t>36</t>
  </si>
  <si>
    <t>Obsypka rur i zasypanie wykopu piaskiem (z przywozem piasku)/p.a.</t>
  </si>
  <si>
    <t>3.2 Roboty montażowe</t>
  </si>
  <si>
    <t>37</t>
  </si>
  <si>
    <t>Kanały z rur PCV-u Typ S Dn 200mm wraz z montażem</t>
  </si>
  <si>
    <t>38</t>
  </si>
  <si>
    <t>Wpusty deszczowe (studzienka betonowa ściekowe Dn 500mm z przykryciem szczelinowym żeliwnym klasy D-400) z osadnikiem wysokości 1,0m i koszem osadnikowym bez syfonu na przegubie z zamkiem (projektowane wpusty -5szt.; wymiana istniejacych wpustów na nowe- 18 szt)</t>
  </si>
  <si>
    <t>kpl</t>
  </si>
  <si>
    <t>4 Roboty odtworzeniowe po robotach branży sanitarnej oraz lokalne poszerzenia istniejącej jezdni ulicy Habsburgów i zjazdów</t>
  </si>
  <si>
    <t>39</t>
  </si>
  <si>
    <t>D.04.01.01</t>
  </si>
  <si>
    <t>Profilowanie i zagęszczanie mechaniczne podłoża pod warstwy konstrukcyjne nawierzchni w gruncie kategorii II-IV</t>
  </si>
  <si>
    <t>40</t>
  </si>
  <si>
    <t>D.04.04.00a</t>
  </si>
  <si>
    <t>Warstwa mrozoochronna z mieszanki niezwiazanej kruszywa łamanego 0/63mm o CBR&gt;=25% stabilizowanego mechanicznie, gr. 20cm/grub. docelowa 40cm</t>
  </si>
  <si>
    <t>41</t>
  </si>
  <si>
    <t>D.04.04.02a</t>
  </si>
  <si>
    <t>Podbudowa zasadnicza z mieszanki niezwiązanej kruszywa  łamanego 0/31,5mm o CBR&gt;=60% stabilizowanego mechanicznie, gr. 20cm</t>
  </si>
  <si>
    <t>42</t>
  </si>
  <si>
    <t>D.04.03.01</t>
  </si>
  <si>
    <t>Oczyszczenie warstwy podbudowy zasadniczej z kruszywa</t>
  </si>
  <si>
    <t>43</t>
  </si>
  <si>
    <t>Skropienie emulsją  podbudowy zasadniczej z kruszywa</t>
  </si>
  <si>
    <t>44</t>
  </si>
  <si>
    <t>D.05.03.05b</t>
  </si>
  <si>
    <t>Warstwa wiążąca z betonu asfaltowego AC16W, asfalt drogowy 50/70 o grubości po zagęszczeniu  4cm/grub. docelowa 8cm</t>
  </si>
  <si>
    <t>D.04.00.00</t>
  </si>
  <si>
    <t>5 Podbudowy</t>
  </si>
  <si>
    <t>5.1 Profilowanie i zagęszczenie podłoża w korycie</t>
  </si>
  <si>
    <t>45</t>
  </si>
  <si>
    <t>5.2 Warstwa mrozoochronna z mieszanki niezwiązanej kruszywa łamanego 0/63mm o CBR&gt;=25%</t>
  </si>
  <si>
    <t>46</t>
  </si>
  <si>
    <t>Warstwa mrozoochronna z mieszanki niezwiązanej kruszywa łamanego 0/63mm o CBR&gt;=25% stabilizowanej mechanicznie grubości 25cm</t>
  </si>
  <si>
    <t>47</t>
  </si>
  <si>
    <t>Warstwa mrozoochronna z mieszanki niezwiązanej kruszywa łamanego 0/63mm o CBR&gt;=25% stabilizowanej mechanicznie grubości 20cm</t>
  </si>
  <si>
    <t>48</t>
  </si>
  <si>
    <t>Warstwa mrozoochronna z mieszanki niezwiazanej kruszywa łamanego 0/63mm, CBR&gt;=25% stabilizowanej mechanicznie gr.15cm</t>
  </si>
  <si>
    <t>49</t>
  </si>
  <si>
    <t>Warstwa mrozoochronna z mieszanki niezwiazanej kruszywa łamanego 0/63mm, CBR&gt;=25% stabilizowanego mechanicznie gr.10cm</t>
  </si>
  <si>
    <t>5.3 Podbudowa z mieszanki niezwiązanej kruszywa łamanego 0/31,5mm o CBR&gt;=60%</t>
  </si>
  <si>
    <t>50</t>
  </si>
  <si>
    <t>Podbudowa zasadnicza z mieszanki niezwiązanej kruszywa łamanego 0/31,5mm o CBR&gt;=60% stabilizowanej mechanicznie grubości 25cm</t>
  </si>
  <si>
    <t>51</t>
  </si>
  <si>
    <t>Podbudowa zasadnicza  z mieszanki niezwiązanej kruszywa łamanego 0/31,5mm, o CBR&gt;=60%, stabilizowanej mechanicznie, gr.  20cm/grub. docelowa 24cm</t>
  </si>
  <si>
    <t>52</t>
  </si>
  <si>
    <t>Podbudowa zasadnicza z mieszanki niezwiązanej kruszywa łamanego 0/31,5mm o CBR&gt;=60% stabilizowanej mechanicznie  gr.15cm</t>
  </si>
  <si>
    <t>5.4 Podbudowa z betonu cementowego C25/30</t>
  </si>
  <si>
    <t>53</t>
  </si>
  <si>
    <t>D.04.06.01b</t>
  </si>
  <si>
    <t>Podbudowa zasadnicza z betonu cementowego C25/30, gr. 22cm</t>
  </si>
  <si>
    <t>6 Nawierzchnie</t>
  </si>
  <si>
    <t>6.1 Oczyszczenie warstw konstrukcyjnych</t>
  </si>
  <si>
    <t>54</t>
  </si>
  <si>
    <t>Oczyszczenie warstwy podbudowy zasadniczej z mieszanki mineralnej</t>
  </si>
  <si>
    <t>55</t>
  </si>
  <si>
    <t>Oczyszczenie warstwy wiążącej z betonu asfaltowego</t>
  </si>
  <si>
    <t>56</t>
  </si>
  <si>
    <t>Oczyszczenie istniejącej warstwy z mieszanki bitumicznej (po frezowaniu)</t>
  </si>
  <si>
    <t>6.2 Skropienie emulsją warstw konstrukcyjnych</t>
  </si>
  <si>
    <t>57</t>
  </si>
  <si>
    <t>Skropienie emulsją warstwy podbudowy zasadniczej z mieszanki mineralnej</t>
  </si>
  <si>
    <t>58</t>
  </si>
  <si>
    <t>Skropienie emulsją  warstwy wiążącej z betonu asfaltowego</t>
  </si>
  <si>
    <t>59</t>
  </si>
  <si>
    <t>Skropienie istniejącej warstwy z betonu asfaltowego (po frezowaniu)</t>
  </si>
  <si>
    <t>6.3 Beton asfaltowy</t>
  </si>
  <si>
    <t>60</t>
  </si>
  <si>
    <t>Warstwa wiążąca z betonu asfaltowego AC5W, asfalt drogowy 50/70 o grubości po zagęszczeniu  4cm/grub. docelowa 3cm</t>
  </si>
  <si>
    <t>61</t>
  </si>
  <si>
    <t>D.05.03.05a</t>
  </si>
  <si>
    <t>Warstwa ścieralna z betonu asfaltowego AC5S (lepiszcze koloru czerwonego), asfalt drogowy  50/70 o grubości po zagęszczeniu 4cm/grub. docelowa 3cm</t>
  </si>
  <si>
    <t>62</t>
  </si>
  <si>
    <t>Warstwa ścieralna z betonu asfaltowego AC11S, asfalt drogowy  50/70 o grubości po zagęszczeniu 4cm/grubość docelowa 5cm</t>
  </si>
  <si>
    <t>6.4 Brukowa kostka betonowa 8 cm</t>
  </si>
  <si>
    <t>63</t>
  </si>
  <si>
    <t>D.05.03.23a</t>
  </si>
  <si>
    <t>Warstwa wierzchnia z brukowej kostki betonowej typu "Holland" koloru szarego grubości 8 cm wraz z podsypką cementowo-piaskową 1:4 o grubości 3cm</t>
  </si>
  <si>
    <t>64</t>
  </si>
  <si>
    <t>Warstwa wierzchnia z brukowej kostki betonowej bezfazowej typu "Holland" koloru czerwonego grubości 8 cm wraz z podsypką cementowo-piaskową 1:4 o grubości 3cm</t>
  </si>
  <si>
    <t>65</t>
  </si>
  <si>
    <t>Warstwa wierzchnia z brukowej kostki betonowej typu "Holland" koloru czarnego grubości 8 cm (podział miejsc wykonany z brukowej kostki betonowej typu "Holland" koloru czerwonego) wraz z podsypką cementowo-piaskową 1:4 o grubości 3cm</t>
  </si>
  <si>
    <t>66</t>
  </si>
  <si>
    <t>6.5 Kostka kamienna 16cm</t>
  </si>
  <si>
    <t>67</t>
  </si>
  <si>
    <t>D.05.03.01</t>
  </si>
  <si>
    <t>Warstwa wierzchna z kostki kamiennej 16x16cm, gr. 16cm układanej na mokro (spoiny zalane zaprawą cementowo-piaskową 1:2)</t>
  </si>
  <si>
    <t>68</t>
  </si>
  <si>
    <t>Warstwa zespalająca z betonu cementowego C16/20, gr. 4cm/p.a.</t>
  </si>
  <si>
    <t>D.06.00.00</t>
  </si>
  <si>
    <t>7 Roboty wykończeniowe</t>
  </si>
  <si>
    <t>7.1 Umocnienie powierzchniowe terenów zielonych</t>
  </si>
  <si>
    <t>69</t>
  </si>
  <si>
    <t>D.06.01.01</t>
  </si>
  <si>
    <t>Ręczne plantowanie powierzchni gruntu rodzimego kategorii I-III</t>
  </si>
  <si>
    <t>70</t>
  </si>
  <si>
    <t>Humusowanie skarp z obsianiem przy grubości warstwy humusu 5cm wraz z zakupem i transportem ziemi urodzajnej.</t>
  </si>
  <si>
    <t>71</t>
  </si>
  <si>
    <t>Dodatek za każdy następny 1cm humusu przy humusowaniu skarp z obsianiem /grubość docelowa 10cm</t>
  </si>
  <si>
    <t>D.07.00.00</t>
  </si>
  <si>
    <t>8 Urządzenia bezpieczeństawa ruchu drogowego</t>
  </si>
  <si>
    <t>8.1 Oznakowanie poziome cienkowarstwowe</t>
  </si>
  <si>
    <t>72</t>
  </si>
  <si>
    <t>D.07.01.01</t>
  </si>
  <si>
    <t>Linie segregacyjne i krawędziowe malowane mechanicznie /znaki podłużne</t>
  </si>
  <si>
    <t>73</t>
  </si>
  <si>
    <t>Linie segregacyjne i krawędziowe malowane mechanicznie /znaki poprzeczne</t>
  </si>
  <si>
    <t>74</t>
  </si>
  <si>
    <t>Linie segregacyjne i krawędziowe malowane mechanicznie /znaki uzupełniające</t>
  </si>
  <si>
    <t>75</t>
  </si>
  <si>
    <t>Symbole malowane ręcznie</t>
  </si>
  <si>
    <t>8.2 Oznakowanie miejsc postojowych dla osób niepełnosprawnych</t>
  </si>
  <si>
    <t>76</t>
  </si>
  <si>
    <t>Malowanie miejsc postojowych dla osób niepełnosprawnych - kolor niebieski</t>
  </si>
  <si>
    <t>8.3 Oznakowanie pionowe</t>
  </si>
  <si>
    <t>77</t>
  </si>
  <si>
    <t>D.07.02.01</t>
  </si>
  <si>
    <t>Słupki z rur stalowych 60mm do pionowych znaków drogowych wraz z montażem</t>
  </si>
  <si>
    <t>78</t>
  </si>
  <si>
    <t>Pionowe znaki - ostrzegawcze</t>
  </si>
  <si>
    <t>79</t>
  </si>
  <si>
    <t>Pionowe znaki - zakazu</t>
  </si>
  <si>
    <t>80</t>
  </si>
  <si>
    <t>Pionowe znaki - nakazu</t>
  </si>
  <si>
    <t>81</t>
  </si>
  <si>
    <t>Pionowe znaki - informacyjne</t>
  </si>
  <si>
    <t>82</t>
  </si>
  <si>
    <t>Pionowe znaki - uzupełniające</t>
  </si>
  <si>
    <t>8.4 Urządzenia BRD</t>
  </si>
  <si>
    <t>83</t>
  </si>
  <si>
    <t>D.07.06.02</t>
  </si>
  <si>
    <t>Montaż barier ochronnych dla pieszych U-12a (wraz z fundamentami)/p.a.</t>
  </si>
  <si>
    <t>84</t>
  </si>
  <si>
    <t>Montaż słupków blokujących U-12c o wysokości h=0,75m wraz z fundamentem</t>
  </si>
  <si>
    <t>D.08.00.00</t>
  </si>
  <si>
    <t>9 Elementy krawędziowe</t>
  </si>
  <si>
    <t>9.1 Ustawienie krawężników kamiennych</t>
  </si>
  <si>
    <t>85</t>
  </si>
  <si>
    <t>D.08.01.02a</t>
  </si>
  <si>
    <t>Krawężniki kamienne wystające o wymiarach 20x35cm na podsypce cementowo-piaskowej wyniesionych 16cm</t>
  </si>
  <si>
    <t>86</t>
  </si>
  <si>
    <t>Krawężniki kamienne wystające o wymiarach 20x25cm na podsypce cementowo-piaskowej wyniesionych 2cm</t>
  </si>
  <si>
    <t>87</t>
  </si>
  <si>
    <t>Ława betonowa z oporem pod krawężniki, beton towarowy C12/15</t>
  </si>
  <si>
    <t>9.2 Ustawienie krawężników betonowych</t>
  </si>
  <si>
    <t>88</t>
  </si>
  <si>
    <t>D.08.01.01b</t>
  </si>
  <si>
    <t>Krawężniki betonowe o wymiarach 15x30cm wyniesionych 12cm, C20/25</t>
  </si>
  <si>
    <t>89</t>
  </si>
  <si>
    <t>Krawężniki betonowe  o wymiarach 15x22cm, wyniesionych 4 cm, C20/25</t>
  </si>
  <si>
    <t>90</t>
  </si>
  <si>
    <t>Krawężniki betonowe  o wymiarach 15x22cm, wyniesionych 2 cm, C20/25</t>
  </si>
  <si>
    <t>91</t>
  </si>
  <si>
    <t>Krawężniki betonowe  o wymiarach 15x22cm, wyniesionych 0 cm, C20/25</t>
  </si>
  <si>
    <t>92</t>
  </si>
  <si>
    <t>9.3 Ustawienie obrzeży betonowych</t>
  </si>
  <si>
    <t>93</t>
  </si>
  <si>
    <t>D.08.03.01</t>
  </si>
  <si>
    <t>Obrzeża betonowe o wymiarach 30x8cm, C20/25</t>
  </si>
  <si>
    <t>94</t>
  </si>
  <si>
    <t>Ława betonowa z oporem 28x10+10x16+10x16, F=0,060m2 pod obrzeże betonowe, beton towarowy C12/15</t>
  </si>
  <si>
    <t>Cena jednostkowa</t>
  </si>
  <si>
    <t>Wartość</t>
  </si>
  <si>
    <t>KOSZTORYS OFERTOWY</t>
  </si>
  <si>
    <t>SUMA NETTO: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</si>
</sst>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#,##0.00\ &quot;zł&quot;"/>
  </numFmts>
  <fonts count="6" x14ac:knownFonts="1">
    <font>
      <sz val="10"/>
      <color indexed="64"/>
      <name val="Arial"/>
      <charset val="1"/>
    </font>
    <font>
      <sz val="8"/>
      <color indexed="64"/>
      <name val="Arial"/>
      <charset val="1"/>
    </font>
    <font>
      <i/>
      <sz val="7"/>
      <color indexed="64"/>
      <name val="Arial"/>
      <charset val="1"/>
    </font>
    <font>
      <b/>
      <sz val="14"/>
      <color indexed="64"/>
      <name val="Arial"/>
      <charset val="1"/>
    </font>
    <font>
      <b/>
      <sz val="8"/>
      <color indexed="64"/>
      <name val="Arial"/>
      <charset val="1"/>
    </font>
    <font>
      <b/>
      <sz val="12"/>
      <color indexed="64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left" vertical="center" wrapText="1"/>
    </xf>
    <xf numFmtId="0" fontId="4" fillId="4" borderId="3" xfId="0" applyNumberFormat="1" applyFont="1" applyFill="1" applyBorder="1" applyAlignment="1">
      <alignment vertical="center" wrapText="1"/>
    </xf>
    <xf numFmtId="0" fontId="4" fillId="5" borderId="2" xfId="0" applyNumberFormat="1" applyFont="1" applyFill="1" applyBorder="1" applyAlignment="1">
      <alignment vertical="center" wrapText="1"/>
    </xf>
    <xf numFmtId="0" fontId="4" fillId="5" borderId="2" xfId="0" applyNumberFormat="1" applyFont="1" applyFill="1" applyBorder="1" applyAlignment="1">
      <alignment horizontal="center" vertical="center" wrapText="1"/>
    </xf>
    <xf numFmtId="0" fontId="4" fillId="5" borderId="2" xfId="0" applyNumberFormat="1" applyFont="1" applyFill="1" applyBorder="1" applyAlignment="1">
      <alignment horizontal="left" vertical="center" wrapText="1"/>
    </xf>
    <xf numFmtId="0" fontId="4" fillId="5" borderId="3" xfId="0" applyNumberFormat="1" applyFont="1" applyFill="1" applyBorder="1" applyAlignment="1">
      <alignment vertical="center" wrapText="1"/>
    </xf>
    <xf numFmtId="0" fontId="1" fillId="0" borderId="2" xfId="0" applyNumberFormat="1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left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right" vertical="center" wrapText="1"/>
    </xf>
    <xf numFmtId="0" fontId="1" fillId="0" borderId="4" xfId="0" applyNumberFormat="1" applyFont="1" applyBorder="1" applyAlignment="1">
      <alignment horizontal="center" vertical="top" wrapText="1"/>
    </xf>
    <xf numFmtId="0" fontId="1" fillId="0" borderId="4" xfId="0" applyNumberFormat="1" applyFont="1" applyBorder="1" applyAlignment="1">
      <alignment horizontal="left" vertical="top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right" vertical="center" wrapText="1"/>
    </xf>
    <xf numFmtId="0" fontId="2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174" fontId="1" fillId="0" borderId="3" xfId="0" applyNumberFormat="1" applyFont="1" applyBorder="1" applyAlignment="1">
      <alignment horizontal="right" vertical="center" wrapText="1"/>
    </xf>
    <xf numFmtId="174" fontId="1" fillId="0" borderId="1" xfId="0" applyNumberFormat="1" applyFont="1" applyBorder="1" applyAlignment="1">
      <alignment horizontal="right" vertical="center" wrapText="1"/>
    </xf>
    <xf numFmtId="174" fontId="1" fillId="0" borderId="3" xfId="0" applyNumberFormat="1" applyFont="1" applyBorder="1" applyAlignment="1" applyProtection="1">
      <alignment horizontal="right" vertical="center" wrapText="1"/>
      <protection locked="0"/>
    </xf>
    <xf numFmtId="174" fontId="1" fillId="0" borderId="1" xfId="0" applyNumberFormat="1" applyFont="1" applyBorder="1" applyAlignment="1" applyProtection="1">
      <alignment horizontal="right" vertical="center" wrapText="1"/>
      <protection locked="0"/>
    </xf>
    <xf numFmtId="0" fontId="5" fillId="0" borderId="6" xfId="0" applyNumberFormat="1" applyFont="1" applyBorder="1" applyAlignment="1">
      <alignment horizontal="center" vertical="top" wrapText="1"/>
    </xf>
    <xf numFmtId="174" fontId="5" fillId="0" borderId="0" xfId="0" applyNumberFormat="1" applyFo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2:H134"/>
  <sheetViews>
    <sheetView tabSelected="1" zoomScaleNormal="100" workbookViewId="0">
      <selection activeCell="B4" sqref="B4:H4"/>
    </sheetView>
  </sheetViews>
  <sheetFormatPr defaultRowHeight="12.75" x14ac:dyDescent="0.2"/>
  <cols>
    <col min="2" max="2" width="3.85546875" style="1" customWidth="1"/>
    <col min="3" max="3" width="10.7109375" style="1" customWidth="1"/>
    <col min="4" max="4" width="55.7109375" style="1" customWidth="1"/>
    <col min="5" max="5" width="4.42578125" style="1" customWidth="1"/>
    <col min="6" max="6" width="10.7109375" style="1" customWidth="1"/>
    <col min="7" max="7" width="10.7109375" customWidth="1"/>
    <col min="8" max="8" width="19.7109375" customWidth="1"/>
  </cols>
  <sheetData>
    <row r="2" spans="2:8" x14ac:dyDescent="0.2">
      <c r="B2" s="21" t="s">
        <v>0</v>
      </c>
      <c r="C2" s="21"/>
      <c r="D2" s="21"/>
      <c r="E2" s="21"/>
      <c r="F2" s="21"/>
    </row>
    <row r="3" spans="2:8" ht="18" customHeight="1" x14ac:dyDescent="0.2">
      <c r="B3" s="23" t="s">
        <v>266</v>
      </c>
      <c r="C3" s="23"/>
      <c r="D3" s="23"/>
      <c r="E3" s="23"/>
      <c r="F3" s="23"/>
      <c r="G3" s="23"/>
      <c r="H3" s="23"/>
    </row>
    <row r="4" spans="2:8" ht="12.75" customHeight="1" x14ac:dyDescent="0.2">
      <c r="B4" s="22" t="s">
        <v>1</v>
      </c>
      <c r="C4" s="22"/>
      <c r="D4" s="22"/>
      <c r="E4" s="22"/>
      <c r="F4" s="22"/>
      <c r="G4" s="22"/>
      <c r="H4" s="22"/>
    </row>
    <row r="5" spans="2:8" s="2" customFormat="1" ht="33.75" x14ac:dyDescent="0.2"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264</v>
      </c>
      <c r="H5" s="3" t="s">
        <v>265</v>
      </c>
    </row>
    <row r="6" spans="2:8" s="2" customFormat="1" x14ac:dyDescent="0.2">
      <c r="B6" s="4" t="s">
        <v>7</v>
      </c>
      <c r="C6" s="4" t="s">
        <v>8</v>
      </c>
      <c r="D6" s="4" t="s">
        <v>9</v>
      </c>
      <c r="E6" s="4" t="s">
        <v>10</v>
      </c>
      <c r="F6" s="4" t="s">
        <v>11</v>
      </c>
      <c r="G6" s="4">
        <v>6</v>
      </c>
      <c r="H6" s="4">
        <v>7</v>
      </c>
    </row>
    <row r="7" spans="2:8" s="2" customFormat="1" x14ac:dyDescent="0.2">
      <c r="B7" s="5"/>
      <c r="C7" s="6" t="s">
        <v>12</v>
      </c>
      <c r="D7" s="7" t="s">
        <v>13</v>
      </c>
      <c r="E7" s="5"/>
      <c r="F7" s="8"/>
      <c r="G7" s="8"/>
      <c r="H7" s="8"/>
    </row>
    <row r="8" spans="2:8" s="2" customFormat="1" x14ac:dyDescent="0.2">
      <c r="B8" s="9"/>
      <c r="C8" s="10" t="s">
        <v>14</v>
      </c>
      <c r="D8" s="11" t="s">
        <v>15</v>
      </c>
      <c r="E8" s="9"/>
      <c r="F8" s="12"/>
      <c r="G8" s="12"/>
      <c r="H8" s="12"/>
    </row>
    <row r="9" spans="2:8" ht="22.5" x14ac:dyDescent="0.2">
      <c r="B9" s="13" t="s">
        <v>7</v>
      </c>
      <c r="C9" s="13" t="s">
        <v>16</v>
      </c>
      <c r="D9" s="14" t="s">
        <v>17</v>
      </c>
      <c r="E9" s="15" t="s">
        <v>18</v>
      </c>
      <c r="F9" s="16">
        <v>0.54100000000000004</v>
      </c>
      <c r="G9" s="26"/>
      <c r="H9" s="24">
        <f>ROUND((F9*G9),2)</f>
        <v>0</v>
      </c>
    </row>
    <row r="10" spans="2:8" s="2" customFormat="1" x14ac:dyDescent="0.2">
      <c r="B10" s="9"/>
      <c r="C10" s="10" t="s">
        <v>14</v>
      </c>
      <c r="D10" s="11" t="s">
        <v>19</v>
      </c>
      <c r="E10" s="9"/>
      <c r="F10" s="12"/>
      <c r="G10" s="12"/>
      <c r="H10" s="12"/>
    </row>
    <row r="11" spans="2:8" ht="22.5" x14ac:dyDescent="0.2">
      <c r="B11" s="13" t="s">
        <v>8</v>
      </c>
      <c r="C11" s="13" t="s">
        <v>20</v>
      </c>
      <c r="D11" s="14" t="s">
        <v>21</v>
      </c>
      <c r="E11" s="15" t="s">
        <v>22</v>
      </c>
      <c r="F11" s="16">
        <v>1542</v>
      </c>
      <c r="G11" s="26"/>
      <c r="H11" s="24">
        <f t="shared" ref="H11:H12" si="0">ROUND((F11*G11),2)</f>
        <v>0</v>
      </c>
    </row>
    <row r="12" spans="2:8" ht="33.75" x14ac:dyDescent="0.2">
      <c r="B12" s="13" t="s">
        <v>9</v>
      </c>
      <c r="C12" s="13" t="s">
        <v>20</v>
      </c>
      <c r="D12" s="14" t="s">
        <v>23</v>
      </c>
      <c r="E12" s="15" t="s">
        <v>24</v>
      </c>
      <c r="F12" s="16">
        <v>106.7</v>
      </c>
      <c r="G12" s="26"/>
      <c r="H12" s="24">
        <f t="shared" si="0"/>
        <v>0</v>
      </c>
    </row>
    <row r="13" spans="2:8" s="2" customFormat="1" x14ac:dyDescent="0.2">
      <c r="B13" s="9"/>
      <c r="C13" s="10" t="s">
        <v>14</v>
      </c>
      <c r="D13" s="11" t="s">
        <v>25</v>
      </c>
      <c r="E13" s="9"/>
      <c r="F13" s="12"/>
      <c r="G13" s="12"/>
      <c r="H13" s="12"/>
    </row>
    <row r="14" spans="2:8" ht="45" x14ac:dyDescent="0.2">
      <c r="B14" s="13" t="s">
        <v>10</v>
      </c>
      <c r="C14" s="13" t="s">
        <v>26</v>
      </c>
      <c r="D14" s="14" t="s">
        <v>27</v>
      </c>
      <c r="E14" s="15" t="s">
        <v>22</v>
      </c>
      <c r="F14" s="16">
        <v>3835.71</v>
      </c>
      <c r="G14" s="26"/>
      <c r="H14" s="24">
        <f t="shared" ref="H14:H32" si="1">ROUND((F14*G14),2)</f>
        <v>0</v>
      </c>
    </row>
    <row r="15" spans="2:8" x14ac:dyDescent="0.2">
      <c r="B15" s="13" t="s">
        <v>11</v>
      </c>
      <c r="C15" s="13" t="s">
        <v>28</v>
      </c>
      <c r="D15" s="14" t="s">
        <v>29</v>
      </c>
      <c r="E15" s="15" t="s">
        <v>30</v>
      </c>
      <c r="F15" s="16">
        <v>2</v>
      </c>
      <c r="G15" s="26"/>
      <c r="H15" s="24">
        <f t="shared" si="1"/>
        <v>0</v>
      </c>
    </row>
    <row r="16" spans="2:8" ht="22.5" x14ac:dyDescent="0.2">
      <c r="B16" s="13" t="s">
        <v>31</v>
      </c>
      <c r="C16" s="13" t="s">
        <v>28</v>
      </c>
      <c r="D16" s="14" t="s">
        <v>32</v>
      </c>
      <c r="E16" s="15" t="s">
        <v>30</v>
      </c>
      <c r="F16" s="16">
        <v>2</v>
      </c>
      <c r="G16" s="26"/>
      <c r="H16" s="24">
        <f t="shared" si="1"/>
        <v>0</v>
      </c>
    </row>
    <row r="17" spans="2:8" ht="22.5" x14ac:dyDescent="0.2">
      <c r="B17" s="13" t="s">
        <v>33</v>
      </c>
      <c r="C17" s="13" t="s">
        <v>28</v>
      </c>
      <c r="D17" s="14" t="s">
        <v>34</v>
      </c>
      <c r="E17" s="15" t="s">
        <v>30</v>
      </c>
      <c r="F17" s="16">
        <v>18</v>
      </c>
      <c r="G17" s="26"/>
      <c r="H17" s="24">
        <f t="shared" si="1"/>
        <v>0</v>
      </c>
    </row>
    <row r="18" spans="2:8" ht="22.5" x14ac:dyDescent="0.2">
      <c r="B18" s="13" t="s">
        <v>35</v>
      </c>
      <c r="C18" s="13" t="s">
        <v>28</v>
      </c>
      <c r="D18" s="14" t="s">
        <v>36</v>
      </c>
      <c r="E18" s="15" t="s">
        <v>30</v>
      </c>
      <c r="F18" s="16">
        <v>15</v>
      </c>
      <c r="G18" s="26"/>
      <c r="H18" s="24">
        <f t="shared" si="1"/>
        <v>0</v>
      </c>
    </row>
    <row r="19" spans="2:8" ht="22.5" x14ac:dyDescent="0.2">
      <c r="B19" s="13" t="s">
        <v>37</v>
      </c>
      <c r="C19" s="13" t="s">
        <v>28</v>
      </c>
      <c r="D19" s="14" t="s">
        <v>38</v>
      </c>
      <c r="E19" s="15" t="s">
        <v>39</v>
      </c>
      <c r="F19" s="16">
        <v>252</v>
      </c>
      <c r="G19" s="26"/>
      <c r="H19" s="24">
        <f t="shared" si="1"/>
        <v>0</v>
      </c>
    </row>
    <row r="20" spans="2:8" ht="22.5" x14ac:dyDescent="0.2">
      <c r="B20" s="13" t="s">
        <v>40</v>
      </c>
      <c r="C20" s="13" t="s">
        <v>28</v>
      </c>
      <c r="D20" s="14" t="s">
        <v>41</v>
      </c>
      <c r="E20" s="15" t="s">
        <v>39</v>
      </c>
      <c r="F20" s="16">
        <v>252</v>
      </c>
      <c r="G20" s="26"/>
      <c r="H20" s="24">
        <f t="shared" si="1"/>
        <v>0</v>
      </c>
    </row>
    <row r="21" spans="2:8" ht="22.5" x14ac:dyDescent="0.2">
      <c r="B21" s="13" t="s">
        <v>42</v>
      </c>
      <c r="C21" s="13" t="s">
        <v>28</v>
      </c>
      <c r="D21" s="14" t="s">
        <v>43</v>
      </c>
      <c r="E21" s="15" t="s">
        <v>22</v>
      </c>
      <c r="F21" s="16">
        <v>864</v>
      </c>
      <c r="G21" s="26"/>
      <c r="H21" s="24">
        <f t="shared" si="1"/>
        <v>0</v>
      </c>
    </row>
    <row r="22" spans="2:8" ht="22.5" x14ac:dyDescent="0.2">
      <c r="B22" s="13" t="s">
        <v>44</v>
      </c>
      <c r="C22" s="13" t="s">
        <v>28</v>
      </c>
      <c r="D22" s="14" t="s">
        <v>45</v>
      </c>
      <c r="E22" s="15" t="s">
        <v>22</v>
      </c>
      <c r="F22" s="16">
        <v>228</v>
      </c>
      <c r="G22" s="26"/>
      <c r="H22" s="24">
        <f t="shared" si="1"/>
        <v>0</v>
      </c>
    </row>
    <row r="23" spans="2:8" ht="22.5" x14ac:dyDescent="0.2">
      <c r="B23" s="13" t="s">
        <v>46</v>
      </c>
      <c r="C23" s="13" t="s">
        <v>28</v>
      </c>
      <c r="D23" s="14" t="s">
        <v>47</v>
      </c>
      <c r="E23" s="15" t="s">
        <v>22</v>
      </c>
      <c r="F23" s="16">
        <v>385</v>
      </c>
      <c r="G23" s="26"/>
      <c r="H23" s="24">
        <f t="shared" si="1"/>
        <v>0</v>
      </c>
    </row>
    <row r="24" spans="2:8" ht="22.5" x14ac:dyDescent="0.2">
      <c r="B24" s="13" t="s">
        <v>48</v>
      </c>
      <c r="C24" s="13" t="s">
        <v>28</v>
      </c>
      <c r="D24" s="14" t="s">
        <v>49</v>
      </c>
      <c r="E24" s="15" t="s">
        <v>22</v>
      </c>
      <c r="F24" s="16">
        <v>53</v>
      </c>
      <c r="G24" s="26"/>
      <c r="H24" s="24">
        <f t="shared" si="1"/>
        <v>0</v>
      </c>
    </row>
    <row r="25" spans="2:8" ht="33.75" x14ac:dyDescent="0.2">
      <c r="B25" s="13" t="s">
        <v>50</v>
      </c>
      <c r="C25" s="13" t="s">
        <v>28</v>
      </c>
      <c r="D25" s="14" t="s">
        <v>51</v>
      </c>
      <c r="E25" s="15" t="s">
        <v>22</v>
      </c>
      <c r="F25" s="16">
        <v>170</v>
      </c>
      <c r="G25" s="26"/>
      <c r="H25" s="24">
        <f t="shared" si="1"/>
        <v>0</v>
      </c>
    </row>
    <row r="26" spans="2:8" ht="22.5" x14ac:dyDescent="0.2">
      <c r="B26" s="13" t="s">
        <v>52</v>
      </c>
      <c r="C26" s="13" t="s">
        <v>28</v>
      </c>
      <c r="D26" s="14" t="s">
        <v>53</v>
      </c>
      <c r="E26" s="15" t="s">
        <v>22</v>
      </c>
      <c r="F26" s="16">
        <v>666</v>
      </c>
      <c r="G26" s="26"/>
      <c r="H26" s="24">
        <f t="shared" si="1"/>
        <v>0</v>
      </c>
    </row>
    <row r="27" spans="2:8" ht="22.5" x14ac:dyDescent="0.2">
      <c r="B27" s="13" t="s">
        <v>54</v>
      </c>
      <c r="C27" s="13" t="s">
        <v>28</v>
      </c>
      <c r="D27" s="14" t="s">
        <v>55</v>
      </c>
      <c r="E27" s="15" t="s">
        <v>22</v>
      </c>
      <c r="F27" s="16">
        <v>139</v>
      </c>
      <c r="G27" s="26"/>
      <c r="H27" s="24">
        <f t="shared" si="1"/>
        <v>0</v>
      </c>
    </row>
    <row r="28" spans="2:8" ht="22.5" x14ac:dyDescent="0.2">
      <c r="B28" s="13" t="s">
        <v>56</v>
      </c>
      <c r="C28" s="13" t="s">
        <v>28</v>
      </c>
      <c r="D28" s="14" t="s">
        <v>57</v>
      </c>
      <c r="E28" s="15" t="s">
        <v>39</v>
      </c>
      <c r="F28" s="16">
        <v>1095</v>
      </c>
      <c r="G28" s="26"/>
      <c r="H28" s="24">
        <f t="shared" si="1"/>
        <v>0</v>
      </c>
    </row>
    <row r="29" spans="2:8" ht="22.5" x14ac:dyDescent="0.2">
      <c r="B29" s="13" t="s">
        <v>58</v>
      </c>
      <c r="C29" s="13" t="s">
        <v>28</v>
      </c>
      <c r="D29" s="14" t="s">
        <v>59</v>
      </c>
      <c r="E29" s="15" t="s">
        <v>39</v>
      </c>
      <c r="F29" s="16">
        <v>1447</v>
      </c>
      <c r="G29" s="26"/>
      <c r="H29" s="24">
        <f t="shared" si="1"/>
        <v>0</v>
      </c>
    </row>
    <row r="30" spans="2:8" ht="22.5" x14ac:dyDescent="0.2">
      <c r="B30" s="13" t="s">
        <v>60</v>
      </c>
      <c r="C30" s="13" t="s">
        <v>28</v>
      </c>
      <c r="D30" s="14" t="s">
        <v>61</v>
      </c>
      <c r="E30" s="15" t="s">
        <v>30</v>
      </c>
      <c r="F30" s="16">
        <v>20</v>
      </c>
      <c r="G30" s="26"/>
      <c r="H30" s="24">
        <f t="shared" si="1"/>
        <v>0</v>
      </c>
    </row>
    <row r="31" spans="2:8" x14ac:dyDescent="0.2">
      <c r="B31" s="13" t="s">
        <v>62</v>
      </c>
      <c r="C31" s="13" t="s">
        <v>28</v>
      </c>
      <c r="D31" s="14" t="s">
        <v>63</v>
      </c>
      <c r="E31" s="15" t="s">
        <v>30</v>
      </c>
      <c r="F31" s="16">
        <v>2</v>
      </c>
      <c r="G31" s="26"/>
      <c r="H31" s="24">
        <f t="shared" si="1"/>
        <v>0</v>
      </c>
    </row>
    <row r="32" spans="2:8" x14ac:dyDescent="0.2">
      <c r="B32" s="13" t="s">
        <v>64</v>
      </c>
      <c r="C32" s="13" t="s">
        <v>28</v>
      </c>
      <c r="D32" s="14" t="s">
        <v>65</v>
      </c>
      <c r="E32" s="15" t="s">
        <v>30</v>
      </c>
      <c r="F32" s="16">
        <v>2</v>
      </c>
      <c r="G32" s="26"/>
      <c r="H32" s="24">
        <f t="shared" si="1"/>
        <v>0</v>
      </c>
    </row>
    <row r="33" spans="2:8" s="2" customFormat="1" x14ac:dyDescent="0.2">
      <c r="B33" s="9"/>
      <c r="C33" s="10" t="s">
        <v>14</v>
      </c>
      <c r="D33" s="11" t="s">
        <v>66</v>
      </c>
      <c r="E33" s="9"/>
      <c r="F33" s="12"/>
      <c r="G33" s="12"/>
      <c r="H33" s="12"/>
    </row>
    <row r="34" spans="2:8" x14ac:dyDescent="0.2">
      <c r="B34" s="13" t="s">
        <v>67</v>
      </c>
      <c r="C34" s="13" t="s">
        <v>68</v>
      </c>
      <c r="D34" s="14" t="s">
        <v>69</v>
      </c>
      <c r="E34" s="15" t="s">
        <v>30</v>
      </c>
      <c r="F34" s="16">
        <v>8</v>
      </c>
      <c r="G34" s="26"/>
      <c r="H34" s="24">
        <f t="shared" ref="H34:H39" si="2">ROUND((F34*G34),2)</f>
        <v>0</v>
      </c>
    </row>
    <row r="35" spans="2:8" x14ac:dyDescent="0.2">
      <c r="B35" s="13" t="s">
        <v>70</v>
      </c>
      <c r="C35" s="13" t="s">
        <v>68</v>
      </c>
      <c r="D35" s="14" t="s">
        <v>71</v>
      </c>
      <c r="E35" s="15" t="s">
        <v>30</v>
      </c>
      <c r="F35" s="16">
        <v>10</v>
      </c>
      <c r="G35" s="26"/>
      <c r="H35" s="24">
        <f t="shared" si="2"/>
        <v>0</v>
      </c>
    </row>
    <row r="36" spans="2:8" x14ac:dyDescent="0.2">
      <c r="B36" s="13" t="s">
        <v>72</v>
      </c>
      <c r="C36" s="13" t="s">
        <v>68</v>
      </c>
      <c r="D36" s="14" t="s">
        <v>73</v>
      </c>
      <c r="E36" s="15" t="s">
        <v>30</v>
      </c>
      <c r="F36" s="16">
        <v>6</v>
      </c>
      <c r="G36" s="26"/>
      <c r="H36" s="24">
        <f t="shared" si="2"/>
        <v>0</v>
      </c>
    </row>
    <row r="37" spans="2:8" x14ac:dyDescent="0.2">
      <c r="B37" s="13" t="s">
        <v>74</v>
      </c>
      <c r="C37" s="13" t="s">
        <v>68</v>
      </c>
      <c r="D37" s="14" t="s">
        <v>75</v>
      </c>
      <c r="E37" s="15" t="s">
        <v>24</v>
      </c>
      <c r="F37" s="16">
        <v>0.94</v>
      </c>
      <c r="G37" s="26"/>
      <c r="H37" s="24">
        <f t="shared" si="2"/>
        <v>0</v>
      </c>
    </row>
    <row r="38" spans="2:8" x14ac:dyDescent="0.2">
      <c r="B38" s="13" t="s">
        <v>76</v>
      </c>
      <c r="C38" s="13" t="s">
        <v>68</v>
      </c>
      <c r="D38" s="14" t="s">
        <v>77</v>
      </c>
      <c r="E38" s="15" t="s">
        <v>78</v>
      </c>
      <c r="F38" s="16">
        <v>1.66</v>
      </c>
      <c r="G38" s="26"/>
      <c r="H38" s="24">
        <f t="shared" si="2"/>
        <v>0</v>
      </c>
    </row>
    <row r="39" spans="2:8" x14ac:dyDescent="0.2">
      <c r="B39" s="13" t="s">
        <v>79</v>
      </c>
      <c r="C39" s="13" t="s">
        <v>68</v>
      </c>
      <c r="D39" s="14" t="s">
        <v>80</v>
      </c>
      <c r="E39" s="15" t="s">
        <v>78</v>
      </c>
      <c r="F39" s="16">
        <v>2.14</v>
      </c>
      <c r="G39" s="26"/>
      <c r="H39" s="24">
        <f t="shared" si="2"/>
        <v>0</v>
      </c>
    </row>
    <row r="40" spans="2:8" s="2" customFormat="1" x14ac:dyDescent="0.2">
      <c r="B40" s="9"/>
      <c r="C40" s="10" t="s">
        <v>14</v>
      </c>
      <c r="D40" s="11" t="s">
        <v>81</v>
      </c>
      <c r="E40" s="9"/>
      <c r="F40" s="12"/>
      <c r="G40" s="12"/>
      <c r="H40" s="12"/>
    </row>
    <row r="41" spans="2:8" ht="22.5" x14ac:dyDescent="0.2">
      <c r="B41" s="13" t="s">
        <v>82</v>
      </c>
      <c r="C41" s="13" t="s">
        <v>28</v>
      </c>
      <c r="D41" s="14" t="s">
        <v>83</v>
      </c>
      <c r="E41" s="15" t="s">
        <v>30</v>
      </c>
      <c r="F41" s="16">
        <v>16</v>
      </c>
      <c r="G41" s="26"/>
      <c r="H41" s="24">
        <f t="shared" ref="H41:H43" si="3">ROUND((F41*G41),2)</f>
        <v>0</v>
      </c>
    </row>
    <row r="42" spans="2:8" x14ac:dyDescent="0.2">
      <c r="B42" s="13" t="s">
        <v>84</v>
      </c>
      <c r="C42" s="13" t="s">
        <v>28</v>
      </c>
      <c r="D42" s="14" t="s">
        <v>85</v>
      </c>
      <c r="E42" s="15" t="s">
        <v>30</v>
      </c>
      <c r="F42" s="16">
        <v>6</v>
      </c>
      <c r="G42" s="26"/>
      <c r="H42" s="24">
        <f t="shared" si="3"/>
        <v>0</v>
      </c>
    </row>
    <row r="43" spans="2:8" ht="33.75" x14ac:dyDescent="0.2">
      <c r="B43" s="13" t="s">
        <v>86</v>
      </c>
      <c r="C43" s="13" t="s">
        <v>14</v>
      </c>
      <c r="D43" s="14" t="s">
        <v>87</v>
      </c>
      <c r="E43" s="15" t="s">
        <v>30</v>
      </c>
      <c r="F43" s="16">
        <v>1</v>
      </c>
      <c r="G43" s="26"/>
      <c r="H43" s="24">
        <f t="shared" si="3"/>
        <v>0</v>
      </c>
    </row>
    <row r="44" spans="2:8" s="2" customFormat="1" x14ac:dyDescent="0.2">
      <c r="B44" s="5"/>
      <c r="C44" s="6" t="s">
        <v>88</v>
      </c>
      <c r="D44" s="7" t="s">
        <v>89</v>
      </c>
      <c r="E44" s="5"/>
      <c r="F44" s="8"/>
      <c r="G44" s="8"/>
      <c r="H44" s="8"/>
    </row>
    <row r="45" spans="2:8" ht="33.75" x14ac:dyDescent="0.2">
      <c r="B45" s="13" t="s">
        <v>90</v>
      </c>
      <c r="C45" s="13" t="s">
        <v>91</v>
      </c>
      <c r="D45" s="14" t="s">
        <v>92</v>
      </c>
      <c r="E45" s="15" t="s">
        <v>24</v>
      </c>
      <c r="F45" s="16">
        <v>1574</v>
      </c>
      <c r="G45" s="26"/>
      <c r="H45" s="24">
        <f t="shared" ref="H45:H46" si="4">ROUND((F45*G45),2)</f>
        <v>0</v>
      </c>
    </row>
    <row r="46" spans="2:8" x14ac:dyDescent="0.2">
      <c r="B46" s="13" t="s">
        <v>93</v>
      </c>
      <c r="C46" s="13" t="s">
        <v>94</v>
      </c>
      <c r="D46" s="14" t="s">
        <v>95</v>
      </c>
      <c r="E46" s="15" t="s">
        <v>24</v>
      </c>
      <c r="F46" s="16">
        <v>80</v>
      </c>
      <c r="G46" s="26"/>
      <c r="H46" s="24">
        <f t="shared" si="4"/>
        <v>0</v>
      </c>
    </row>
    <row r="47" spans="2:8" s="2" customFormat="1" x14ac:dyDescent="0.2">
      <c r="B47" s="5"/>
      <c r="C47" s="6" t="s">
        <v>96</v>
      </c>
      <c r="D47" s="7" t="s">
        <v>97</v>
      </c>
      <c r="E47" s="5"/>
      <c r="F47" s="8"/>
      <c r="G47" s="8"/>
      <c r="H47" s="8"/>
    </row>
    <row r="48" spans="2:8" s="2" customFormat="1" x14ac:dyDescent="0.2">
      <c r="B48" s="9"/>
      <c r="C48" s="10" t="s">
        <v>14</v>
      </c>
      <c r="D48" s="11" t="s">
        <v>98</v>
      </c>
      <c r="E48" s="9"/>
      <c r="F48" s="12"/>
      <c r="G48" s="12"/>
      <c r="H48" s="12"/>
    </row>
    <row r="49" spans="2:8" ht="33.75" x14ac:dyDescent="0.2">
      <c r="B49" s="13" t="s">
        <v>99</v>
      </c>
      <c r="C49" s="13" t="s">
        <v>91</v>
      </c>
      <c r="D49" s="14" t="s">
        <v>100</v>
      </c>
      <c r="E49" s="15" t="s">
        <v>24</v>
      </c>
      <c r="F49" s="16">
        <v>134</v>
      </c>
      <c r="G49" s="26"/>
      <c r="H49" s="24">
        <f t="shared" ref="H49:H51" si="5">ROUND((F49*G49),2)</f>
        <v>0</v>
      </c>
    </row>
    <row r="50" spans="2:8" x14ac:dyDescent="0.2">
      <c r="B50" s="13" t="s">
        <v>101</v>
      </c>
      <c r="C50" s="13" t="s">
        <v>102</v>
      </c>
      <c r="D50" s="14" t="s">
        <v>103</v>
      </c>
      <c r="E50" s="15" t="s">
        <v>24</v>
      </c>
      <c r="F50" s="16">
        <v>12.15</v>
      </c>
      <c r="G50" s="26"/>
      <c r="H50" s="24">
        <f t="shared" si="5"/>
        <v>0</v>
      </c>
    </row>
    <row r="51" spans="2:8" x14ac:dyDescent="0.2">
      <c r="B51" s="13" t="s">
        <v>104</v>
      </c>
      <c r="C51" s="13" t="s">
        <v>102</v>
      </c>
      <c r="D51" s="14" t="s">
        <v>105</v>
      </c>
      <c r="E51" s="15" t="s">
        <v>24</v>
      </c>
      <c r="F51" s="16">
        <v>71.260000000000005</v>
      </c>
      <c r="G51" s="26"/>
      <c r="H51" s="24">
        <f t="shared" si="5"/>
        <v>0</v>
      </c>
    </row>
    <row r="52" spans="2:8" s="2" customFormat="1" x14ac:dyDescent="0.2">
      <c r="B52" s="9"/>
      <c r="C52" s="10" t="s">
        <v>14</v>
      </c>
      <c r="D52" s="11" t="s">
        <v>106</v>
      </c>
      <c r="E52" s="9"/>
      <c r="F52" s="12"/>
      <c r="G52" s="12"/>
      <c r="H52" s="12"/>
    </row>
    <row r="53" spans="2:8" x14ac:dyDescent="0.2">
      <c r="B53" s="13" t="s">
        <v>107</v>
      </c>
      <c r="C53" s="13" t="s">
        <v>102</v>
      </c>
      <c r="D53" s="14" t="s">
        <v>108</v>
      </c>
      <c r="E53" s="15" t="s">
        <v>39</v>
      </c>
      <c r="F53" s="16">
        <v>27</v>
      </c>
      <c r="G53" s="26"/>
      <c r="H53" s="24">
        <f t="shared" ref="H53:H54" si="6">ROUND((F53*G53),2)</f>
        <v>0</v>
      </c>
    </row>
    <row r="54" spans="2:8" ht="56.25" x14ac:dyDescent="0.2">
      <c r="B54" s="13" t="s">
        <v>109</v>
      </c>
      <c r="C54" s="13" t="s">
        <v>102</v>
      </c>
      <c r="D54" s="14" t="s">
        <v>110</v>
      </c>
      <c r="E54" s="15" t="s">
        <v>111</v>
      </c>
      <c r="F54" s="16">
        <v>23</v>
      </c>
      <c r="G54" s="26"/>
      <c r="H54" s="24">
        <f t="shared" si="6"/>
        <v>0</v>
      </c>
    </row>
    <row r="55" spans="2:8" s="2" customFormat="1" ht="22.5" x14ac:dyDescent="0.2">
      <c r="B55" s="5"/>
      <c r="C55" s="6" t="s">
        <v>14</v>
      </c>
      <c r="D55" s="7" t="s">
        <v>112</v>
      </c>
      <c r="E55" s="5"/>
      <c r="F55" s="8"/>
      <c r="G55" s="8"/>
      <c r="H55" s="8"/>
    </row>
    <row r="56" spans="2:8" ht="22.5" x14ac:dyDescent="0.2">
      <c r="B56" s="13" t="s">
        <v>113</v>
      </c>
      <c r="C56" s="13" t="s">
        <v>114</v>
      </c>
      <c r="D56" s="14" t="s">
        <v>115</v>
      </c>
      <c r="E56" s="15" t="s">
        <v>22</v>
      </c>
      <c r="F56" s="16">
        <v>74</v>
      </c>
      <c r="G56" s="26"/>
      <c r="H56" s="24">
        <f t="shared" ref="H56:H61" si="7">ROUND((F56*G56),2)</f>
        <v>0</v>
      </c>
    </row>
    <row r="57" spans="2:8" ht="33.75" x14ac:dyDescent="0.2">
      <c r="B57" s="13" t="s">
        <v>116</v>
      </c>
      <c r="C57" s="13" t="s">
        <v>117</v>
      </c>
      <c r="D57" s="14" t="s">
        <v>118</v>
      </c>
      <c r="E57" s="15" t="s">
        <v>22</v>
      </c>
      <c r="F57" s="16">
        <v>74</v>
      </c>
      <c r="G57" s="26"/>
      <c r="H57" s="24">
        <f t="shared" si="7"/>
        <v>0</v>
      </c>
    </row>
    <row r="58" spans="2:8" ht="22.5" x14ac:dyDescent="0.2">
      <c r="B58" s="13" t="s">
        <v>119</v>
      </c>
      <c r="C58" s="13" t="s">
        <v>120</v>
      </c>
      <c r="D58" s="14" t="s">
        <v>121</v>
      </c>
      <c r="E58" s="15" t="s">
        <v>22</v>
      </c>
      <c r="F58" s="16">
        <v>74</v>
      </c>
      <c r="G58" s="26"/>
      <c r="H58" s="24">
        <f t="shared" si="7"/>
        <v>0</v>
      </c>
    </row>
    <row r="59" spans="2:8" x14ac:dyDescent="0.2">
      <c r="B59" s="13" t="s">
        <v>122</v>
      </c>
      <c r="C59" s="13" t="s">
        <v>123</v>
      </c>
      <c r="D59" s="14" t="s">
        <v>124</v>
      </c>
      <c r="E59" s="15" t="s">
        <v>22</v>
      </c>
      <c r="F59" s="16">
        <v>74</v>
      </c>
      <c r="G59" s="26"/>
      <c r="H59" s="24">
        <f t="shared" si="7"/>
        <v>0</v>
      </c>
    </row>
    <row r="60" spans="2:8" x14ac:dyDescent="0.2">
      <c r="B60" s="13" t="s">
        <v>125</v>
      </c>
      <c r="C60" s="13" t="s">
        <v>123</v>
      </c>
      <c r="D60" s="14" t="s">
        <v>126</v>
      </c>
      <c r="E60" s="15" t="s">
        <v>22</v>
      </c>
      <c r="F60" s="16">
        <v>74</v>
      </c>
      <c r="G60" s="26"/>
      <c r="H60" s="24">
        <f t="shared" si="7"/>
        <v>0</v>
      </c>
    </row>
    <row r="61" spans="2:8" ht="22.5" x14ac:dyDescent="0.2">
      <c r="B61" s="13" t="s">
        <v>127</v>
      </c>
      <c r="C61" s="13" t="s">
        <v>128</v>
      </c>
      <c r="D61" s="14" t="s">
        <v>129</v>
      </c>
      <c r="E61" s="15" t="s">
        <v>22</v>
      </c>
      <c r="F61" s="16">
        <v>74</v>
      </c>
      <c r="G61" s="26"/>
      <c r="H61" s="24">
        <f t="shared" si="7"/>
        <v>0</v>
      </c>
    </row>
    <row r="62" spans="2:8" s="2" customFormat="1" x14ac:dyDescent="0.2">
      <c r="B62" s="5"/>
      <c r="C62" s="6" t="s">
        <v>130</v>
      </c>
      <c r="D62" s="7" t="s">
        <v>131</v>
      </c>
      <c r="E62" s="5"/>
      <c r="F62" s="8"/>
      <c r="G62" s="8"/>
      <c r="H62" s="8"/>
    </row>
    <row r="63" spans="2:8" s="2" customFormat="1" x14ac:dyDescent="0.2">
      <c r="B63" s="9"/>
      <c r="C63" s="10" t="s">
        <v>14</v>
      </c>
      <c r="D63" s="11" t="s">
        <v>132</v>
      </c>
      <c r="E63" s="9"/>
      <c r="F63" s="12"/>
      <c r="G63" s="12"/>
      <c r="H63" s="12"/>
    </row>
    <row r="64" spans="2:8" ht="22.5" x14ac:dyDescent="0.2">
      <c r="B64" s="13" t="s">
        <v>133</v>
      </c>
      <c r="C64" s="13" t="s">
        <v>114</v>
      </c>
      <c r="D64" s="14" t="s">
        <v>115</v>
      </c>
      <c r="E64" s="15" t="s">
        <v>22</v>
      </c>
      <c r="F64" s="16">
        <v>4273.03</v>
      </c>
      <c r="G64" s="26"/>
      <c r="H64" s="24">
        <f>ROUND((F64*G64),2)</f>
        <v>0</v>
      </c>
    </row>
    <row r="65" spans="2:8" s="2" customFormat="1" ht="22.5" x14ac:dyDescent="0.2">
      <c r="B65" s="9"/>
      <c r="C65" s="10" t="s">
        <v>14</v>
      </c>
      <c r="D65" s="11" t="s">
        <v>134</v>
      </c>
      <c r="E65" s="9"/>
      <c r="F65" s="12"/>
      <c r="G65" s="12"/>
      <c r="H65" s="12"/>
    </row>
    <row r="66" spans="2:8" ht="22.5" x14ac:dyDescent="0.2">
      <c r="B66" s="13" t="s">
        <v>135</v>
      </c>
      <c r="C66" s="13" t="s">
        <v>117</v>
      </c>
      <c r="D66" s="14" t="s">
        <v>136</v>
      </c>
      <c r="E66" s="15" t="s">
        <v>22</v>
      </c>
      <c r="F66" s="16">
        <v>343.35</v>
      </c>
      <c r="G66" s="26"/>
      <c r="H66" s="24">
        <f t="shared" ref="H66:H69" si="8">ROUND((F66*G66),2)</f>
        <v>0</v>
      </c>
    </row>
    <row r="67" spans="2:8" ht="22.5" x14ac:dyDescent="0.2">
      <c r="B67" s="13" t="s">
        <v>137</v>
      </c>
      <c r="C67" s="13" t="s">
        <v>117</v>
      </c>
      <c r="D67" s="14" t="s">
        <v>138</v>
      </c>
      <c r="E67" s="15" t="s">
        <v>22</v>
      </c>
      <c r="F67" s="16">
        <v>851.88</v>
      </c>
      <c r="G67" s="26"/>
      <c r="H67" s="24">
        <f t="shared" si="8"/>
        <v>0</v>
      </c>
    </row>
    <row r="68" spans="2:8" ht="22.5" x14ac:dyDescent="0.2">
      <c r="B68" s="13" t="s">
        <v>139</v>
      </c>
      <c r="C68" s="13" t="s">
        <v>117</v>
      </c>
      <c r="D68" s="14" t="s">
        <v>140</v>
      </c>
      <c r="E68" s="15" t="s">
        <v>22</v>
      </c>
      <c r="F68" s="16">
        <v>985.28</v>
      </c>
      <c r="G68" s="26"/>
      <c r="H68" s="24">
        <f t="shared" si="8"/>
        <v>0</v>
      </c>
    </row>
    <row r="69" spans="2:8" ht="22.5" x14ac:dyDescent="0.2">
      <c r="B69" s="13" t="s">
        <v>141</v>
      </c>
      <c r="C69" s="13" t="s">
        <v>117</v>
      </c>
      <c r="D69" s="14" t="s">
        <v>142</v>
      </c>
      <c r="E69" s="15" t="s">
        <v>22</v>
      </c>
      <c r="F69" s="16">
        <v>2092.52</v>
      </c>
      <c r="G69" s="26"/>
      <c r="H69" s="24">
        <f t="shared" si="8"/>
        <v>0</v>
      </c>
    </row>
    <row r="70" spans="2:8" s="2" customFormat="1" ht="22.5" x14ac:dyDescent="0.2">
      <c r="B70" s="9"/>
      <c r="C70" s="10" t="s">
        <v>14</v>
      </c>
      <c r="D70" s="11" t="s">
        <v>143</v>
      </c>
      <c r="E70" s="9"/>
      <c r="F70" s="12"/>
      <c r="G70" s="12"/>
      <c r="H70" s="12"/>
    </row>
    <row r="71" spans="2:8" ht="22.5" x14ac:dyDescent="0.2">
      <c r="B71" s="13" t="s">
        <v>144</v>
      </c>
      <c r="C71" s="13" t="s">
        <v>120</v>
      </c>
      <c r="D71" s="14" t="s">
        <v>145</v>
      </c>
      <c r="E71" s="15" t="s">
        <v>22</v>
      </c>
      <c r="F71" s="16">
        <v>851.88</v>
      </c>
      <c r="G71" s="26"/>
      <c r="H71" s="24">
        <f t="shared" ref="H71:H73" si="9">ROUND((F71*G71),2)</f>
        <v>0</v>
      </c>
    </row>
    <row r="72" spans="2:8" ht="33.75" x14ac:dyDescent="0.2">
      <c r="B72" s="13" t="s">
        <v>146</v>
      </c>
      <c r="C72" s="13" t="s">
        <v>120</v>
      </c>
      <c r="D72" s="14" t="s">
        <v>147</v>
      </c>
      <c r="E72" s="15" t="s">
        <v>22</v>
      </c>
      <c r="F72" s="16">
        <v>343.35</v>
      </c>
      <c r="G72" s="26"/>
      <c r="H72" s="24">
        <f t="shared" si="9"/>
        <v>0</v>
      </c>
    </row>
    <row r="73" spans="2:8" ht="22.5" x14ac:dyDescent="0.2">
      <c r="B73" s="13" t="s">
        <v>148</v>
      </c>
      <c r="C73" s="13" t="s">
        <v>120</v>
      </c>
      <c r="D73" s="14" t="s">
        <v>149</v>
      </c>
      <c r="E73" s="15" t="s">
        <v>22</v>
      </c>
      <c r="F73" s="16">
        <v>3077.8</v>
      </c>
      <c r="G73" s="26"/>
      <c r="H73" s="24">
        <f t="shared" si="9"/>
        <v>0</v>
      </c>
    </row>
    <row r="74" spans="2:8" s="2" customFormat="1" x14ac:dyDescent="0.2">
      <c r="B74" s="9"/>
      <c r="C74" s="10" t="s">
        <v>14</v>
      </c>
      <c r="D74" s="11" t="s">
        <v>150</v>
      </c>
      <c r="E74" s="9"/>
      <c r="F74" s="12"/>
      <c r="G74" s="12"/>
      <c r="H74" s="12"/>
    </row>
    <row r="75" spans="2:8" x14ac:dyDescent="0.2">
      <c r="B75" s="13" t="s">
        <v>151</v>
      </c>
      <c r="C75" s="13" t="s">
        <v>152</v>
      </c>
      <c r="D75" s="14" t="s">
        <v>153</v>
      </c>
      <c r="E75" s="15" t="s">
        <v>22</v>
      </c>
      <c r="F75" s="16">
        <v>343.35</v>
      </c>
      <c r="G75" s="26"/>
      <c r="H75" s="24">
        <f>ROUND((F75*G75),2)</f>
        <v>0</v>
      </c>
    </row>
    <row r="76" spans="2:8" s="2" customFormat="1" x14ac:dyDescent="0.2">
      <c r="B76" s="5"/>
      <c r="C76" s="6" t="s">
        <v>14</v>
      </c>
      <c r="D76" s="7" t="s">
        <v>154</v>
      </c>
      <c r="E76" s="5"/>
      <c r="F76" s="8"/>
      <c r="G76" s="8"/>
      <c r="H76" s="8"/>
    </row>
    <row r="77" spans="2:8" s="2" customFormat="1" x14ac:dyDescent="0.2">
      <c r="B77" s="9"/>
      <c r="C77" s="10" t="s">
        <v>14</v>
      </c>
      <c r="D77" s="11" t="s">
        <v>155</v>
      </c>
      <c r="E77" s="9"/>
      <c r="F77" s="12"/>
      <c r="G77" s="12"/>
      <c r="H77" s="12"/>
    </row>
    <row r="78" spans="2:8" x14ac:dyDescent="0.2">
      <c r="B78" s="13" t="s">
        <v>156</v>
      </c>
      <c r="C78" s="13" t="s">
        <v>123</v>
      </c>
      <c r="D78" s="14" t="s">
        <v>157</v>
      </c>
      <c r="E78" s="15" t="s">
        <v>22</v>
      </c>
      <c r="F78" s="16">
        <v>985.28</v>
      </c>
      <c r="G78" s="26"/>
      <c r="H78" s="24">
        <f t="shared" ref="H78:H80" si="10">ROUND((F78*G78),2)</f>
        <v>0</v>
      </c>
    </row>
    <row r="79" spans="2:8" x14ac:dyDescent="0.2">
      <c r="B79" s="13" t="s">
        <v>158</v>
      </c>
      <c r="C79" s="13" t="s">
        <v>123</v>
      </c>
      <c r="D79" s="14" t="s">
        <v>159</v>
      </c>
      <c r="E79" s="15" t="s">
        <v>22</v>
      </c>
      <c r="F79" s="16">
        <v>985.28</v>
      </c>
      <c r="G79" s="26"/>
      <c r="H79" s="24">
        <f t="shared" si="10"/>
        <v>0</v>
      </c>
    </row>
    <row r="80" spans="2:8" x14ac:dyDescent="0.2">
      <c r="B80" s="13" t="s">
        <v>160</v>
      </c>
      <c r="C80" s="13" t="s">
        <v>123</v>
      </c>
      <c r="D80" s="14" t="s">
        <v>161</v>
      </c>
      <c r="E80" s="15" t="s">
        <v>22</v>
      </c>
      <c r="F80" s="16">
        <v>3835.71</v>
      </c>
      <c r="G80" s="26"/>
      <c r="H80" s="24">
        <f t="shared" si="10"/>
        <v>0</v>
      </c>
    </row>
    <row r="81" spans="2:8" s="2" customFormat="1" x14ac:dyDescent="0.2">
      <c r="B81" s="9"/>
      <c r="C81" s="10" t="s">
        <v>14</v>
      </c>
      <c r="D81" s="11" t="s">
        <v>162</v>
      </c>
      <c r="E81" s="9"/>
      <c r="F81" s="12"/>
      <c r="G81" s="12"/>
      <c r="H81" s="12"/>
    </row>
    <row r="82" spans="2:8" x14ac:dyDescent="0.2">
      <c r="B82" s="13" t="s">
        <v>163</v>
      </c>
      <c r="C82" s="13" t="s">
        <v>123</v>
      </c>
      <c r="D82" s="14" t="s">
        <v>164</v>
      </c>
      <c r="E82" s="15" t="s">
        <v>22</v>
      </c>
      <c r="F82" s="16">
        <v>985.28</v>
      </c>
      <c r="G82" s="26"/>
      <c r="H82" s="24">
        <f t="shared" ref="H82:H84" si="11">ROUND((F82*G82),2)</f>
        <v>0</v>
      </c>
    </row>
    <row r="83" spans="2:8" x14ac:dyDescent="0.2">
      <c r="B83" s="13" t="s">
        <v>165</v>
      </c>
      <c r="C83" s="13" t="s">
        <v>123</v>
      </c>
      <c r="D83" s="14" t="s">
        <v>166</v>
      </c>
      <c r="E83" s="15" t="s">
        <v>22</v>
      </c>
      <c r="F83" s="16">
        <v>985.28</v>
      </c>
      <c r="G83" s="26"/>
      <c r="H83" s="24">
        <f t="shared" si="11"/>
        <v>0</v>
      </c>
    </row>
    <row r="84" spans="2:8" x14ac:dyDescent="0.2">
      <c r="B84" s="13" t="s">
        <v>167</v>
      </c>
      <c r="C84" s="13" t="s">
        <v>123</v>
      </c>
      <c r="D84" s="14" t="s">
        <v>168</v>
      </c>
      <c r="E84" s="15" t="s">
        <v>22</v>
      </c>
      <c r="F84" s="16">
        <v>3835.71</v>
      </c>
      <c r="G84" s="26"/>
      <c r="H84" s="24">
        <f t="shared" si="11"/>
        <v>0</v>
      </c>
    </row>
    <row r="85" spans="2:8" s="2" customFormat="1" x14ac:dyDescent="0.2">
      <c r="B85" s="9"/>
      <c r="C85" s="10" t="s">
        <v>14</v>
      </c>
      <c r="D85" s="11" t="s">
        <v>169</v>
      </c>
      <c r="E85" s="9"/>
      <c r="F85" s="12"/>
      <c r="G85" s="12"/>
      <c r="H85" s="12"/>
    </row>
    <row r="86" spans="2:8" ht="22.5" x14ac:dyDescent="0.2">
      <c r="B86" s="13" t="s">
        <v>170</v>
      </c>
      <c r="C86" s="13" t="s">
        <v>128</v>
      </c>
      <c r="D86" s="14" t="s">
        <v>171</v>
      </c>
      <c r="E86" s="15" t="s">
        <v>22</v>
      </c>
      <c r="F86" s="16">
        <v>985.28</v>
      </c>
      <c r="G86" s="26"/>
      <c r="H86" s="24">
        <f t="shared" ref="H86:H88" si="12">ROUND((F86*G86),2)</f>
        <v>0</v>
      </c>
    </row>
    <row r="87" spans="2:8" ht="33.75" x14ac:dyDescent="0.2">
      <c r="B87" s="13" t="s">
        <v>172</v>
      </c>
      <c r="C87" s="13" t="s">
        <v>173</v>
      </c>
      <c r="D87" s="14" t="s">
        <v>174</v>
      </c>
      <c r="E87" s="15" t="s">
        <v>22</v>
      </c>
      <c r="F87" s="16">
        <v>985.28</v>
      </c>
      <c r="G87" s="26"/>
      <c r="H87" s="24">
        <f t="shared" si="12"/>
        <v>0</v>
      </c>
    </row>
    <row r="88" spans="2:8" ht="22.5" x14ac:dyDescent="0.2">
      <c r="B88" s="13" t="s">
        <v>175</v>
      </c>
      <c r="C88" s="13" t="s">
        <v>173</v>
      </c>
      <c r="D88" s="14" t="s">
        <v>176</v>
      </c>
      <c r="E88" s="15" t="s">
        <v>22</v>
      </c>
      <c r="F88" s="16">
        <v>3835.71</v>
      </c>
      <c r="G88" s="26"/>
      <c r="H88" s="24">
        <f t="shared" si="12"/>
        <v>0</v>
      </c>
    </row>
    <row r="89" spans="2:8" s="2" customFormat="1" x14ac:dyDescent="0.2">
      <c r="B89" s="9"/>
      <c r="C89" s="10" t="s">
        <v>14</v>
      </c>
      <c r="D89" s="11" t="s">
        <v>177</v>
      </c>
      <c r="E89" s="9"/>
      <c r="F89" s="12"/>
      <c r="G89" s="12"/>
      <c r="H89" s="12"/>
    </row>
    <row r="90" spans="2:8" ht="33.75" x14ac:dyDescent="0.2">
      <c r="B90" s="13" t="s">
        <v>178</v>
      </c>
      <c r="C90" s="13" t="s">
        <v>179</v>
      </c>
      <c r="D90" s="14" t="s">
        <v>180</v>
      </c>
      <c r="E90" s="15" t="s">
        <v>22</v>
      </c>
      <c r="F90" s="16">
        <v>156.74</v>
      </c>
      <c r="G90" s="26"/>
      <c r="H90" s="24">
        <f t="shared" ref="H90:H93" si="13">ROUND((F90*G90),2)</f>
        <v>0</v>
      </c>
    </row>
    <row r="91" spans="2:8" ht="33.75" x14ac:dyDescent="0.2">
      <c r="B91" s="13" t="s">
        <v>181</v>
      </c>
      <c r="C91" s="13" t="s">
        <v>179</v>
      </c>
      <c r="D91" s="14" t="s">
        <v>182</v>
      </c>
      <c r="E91" s="15" t="s">
        <v>22</v>
      </c>
      <c r="F91" s="16">
        <v>49.24</v>
      </c>
      <c r="G91" s="26"/>
      <c r="H91" s="24">
        <f t="shared" si="13"/>
        <v>0</v>
      </c>
    </row>
    <row r="92" spans="2:8" ht="45" x14ac:dyDescent="0.2">
      <c r="B92" s="13" t="s">
        <v>183</v>
      </c>
      <c r="C92" s="13" t="s">
        <v>179</v>
      </c>
      <c r="D92" s="14" t="s">
        <v>184</v>
      </c>
      <c r="E92" s="15" t="s">
        <v>22</v>
      </c>
      <c r="F92" s="16">
        <v>645.9</v>
      </c>
      <c r="G92" s="26"/>
      <c r="H92" s="24">
        <f t="shared" si="13"/>
        <v>0</v>
      </c>
    </row>
    <row r="93" spans="2:8" ht="33.75" x14ac:dyDescent="0.2">
      <c r="B93" s="13" t="s">
        <v>185</v>
      </c>
      <c r="C93" s="13" t="s">
        <v>179</v>
      </c>
      <c r="D93" s="14" t="s">
        <v>180</v>
      </c>
      <c r="E93" s="15" t="s">
        <v>22</v>
      </c>
      <c r="F93" s="16">
        <v>2092.52</v>
      </c>
      <c r="G93" s="26"/>
      <c r="H93" s="24">
        <f t="shared" si="13"/>
        <v>0</v>
      </c>
    </row>
    <row r="94" spans="2:8" s="2" customFormat="1" x14ac:dyDescent="0.2">
      <c r="B94" s="9"/>
      <c r="C94" s="10" t="s">
        <v>14</v>
      </c>
      <c r="D94" s="11" t="s">
        <v>186</v>
      </c>
      <c r="E94" s="9"/>
      <c r="F94" s="12"/>
      <c r="G94" s="12"/>
      <c r="H94" s="12"/>
    </row>
    <row r="95" spans="2:8" ht="22.5" x14ac:dyDescent="0.2">
      <c r="B95" s="13" t="s">
        <v>187</v>
      </c>
      <c r="C95" s="13" t="s">
        <v>188</v>
      </c>
      <c r="D95" s="14" t="s">
        <v>189</v>
      </c>
      <c r="E95" s="15" t="s">
        <v>22</v>
      </c>
      <c r="F95" s="16">
        <v>343.35</v>
      </c>
      <c r="G95" s="26"/>
      <c r="H95" s="24">
        <f t="shared" ref="H95:H96" si="14">ROUND((F95*G95),2)</f>
        <v>0</v>
      </c>
    </row>
    <row r="96" spans="2:8" x14ac:dyDescent="0.2">
      <c r="B96" s="13" t="s">
        <v>190</v>
      </c>
      <c r="C96" s="13" t="s">
        <v>188</v>
      </c>
      <c r="D96" s="14" t="s">
        <v>191</v>
      </c>
      <c r="E96" s="15" t="s">
        <v>22</v>
      </c>
      <c r="F96" s="16">
        <v>343.35</v>
      </c>
      <c r="G96" s="26"/>
      <c r="H96" s="24">
        <f t="shared" si="14"/>
        <v>0</v>
      </c>
    </row>
    <row r="97" spans="2:8" s="2" customFormat="1" x14ac:dyDescent="0.2">
      <c r="B97" s="5"/>
      <c r="C97" s="6" t="s">
        <v>192</v>
      </c>
      <c r="D97" s="7" t="s">
        <v>193</v>
      </c>
      <c r="E97" s="5"/>
      <c r="F97" s="8"/>
      <c r="G97" s="8"/>
      <c r="H97" s="8"/>
    </row>
    <row r="98" spans="2:8" s="2" customFormat="1" x14ac:dyDescent="0.2">
      <c r="B98" s="9"/>
      <c r="C98" s="10" t="s">
        <v>14</v>
      </c>
      <c r="D98" s="11" t="s">
        <v>194</v>
      </c>
      <c r="E98" s="9"/>
      <c r="F98" s="12"/>
      <c r="G98" s="12"/>
      <c r="H98" s="12"/>
    </row>
    <row r="99" spans="2:8" x14ac:dyDescent="0.2">
      <c r="B99" s="13" t="s">
        <v>195</v>
      </c>
      <c r="C99" s="13" t="s">
        <v>196</v>
      </c>
      <c r="D99" s="14" t="s">
        <v>197</v>
      </c>
      <c r="E99" s="15" t="s">
        <v>22</v>
      </c>
      <c r="F99" s="16">
        <v>475</v>
      </c>
      <c r="G99" s="26"/>
      <c r="H99" s="24">
        <f t="shared" ref="H99:H101" si="15">ROUND((F99*G99),2)</f>
        <v>0</v>
      </c>
    </row>
    <row r="100" spans="2:8" ht="22.5" x14ac:dyDescent="0.2">
      <c r="B100" s="13" t="s">
        <v>198</v>
      </c>
      <c r="C100" s="13" t="s">
        <v>196</v>
      </c>
      <c r="D100" s="14" t="s">
        <v>199</v>
      </c>
      <c r="E100" s="15" t="s">
        <v>22</v>
      </c>
      <c r="F100" s="16">
        <v>475</v>
      </c>
      <c r="G100" s="26"/>
      <c r="H100" s="24">
        <f t="shared" si="15"/>
        <v>0</v>
      </c>
    </row>
    <row r="101" spans="2:8" ht="22.5" x14ac:dyDescent="0.2">
      <c r="B101" s="13" t="s">
        <v>200</v>
      </c>
      <c r="C101" s="13" t="s">
        <v>196</v>
      </c>
      <c r="D101" s="14" t="s">
        <v>201</v>
      </c>
      <c r="E101" s="15" t="s">
        <v>22</v>
      </c>
      <c r="F101" s="16">
        <v>475</v>
      </c>
      <c r="G101" s="26"/>
      <c r="H101" s="24">
        <f t="shared" si="15"/>
        <v>0</v>
      </c>
    </row>
    <row r="102" spans="2:8" s="2" customFormat="1" x14ac:dyDescent="0.2">
      <c r="B102" s="5"/>
      <c r="C102" s="6" t="s">
        <v>202</v>
      </c>
      <c r="D102" s="7" t="s">
        <v>203</v>
      </c>
      <c r="E102" s="5"/>
      <c r="F102" s="8"/>
      <c r="G102" s="8"/>
      <c r="H102" s="8"/>
    </row>
    <row r="103" spans="2:8" s="2" customFormat="1" x14ac:dyDescent="0.2">
      <c r="B103" s="9"/>
      <c r="C103" s="10" t="s">
        <v>14</v>
      </c>
      <c r="D103" s="11" t="s">
        <v>204</v>
      </c>
      <c r="E103" s="9"/>
      <c r="F103" s="12"/>
      <c r="G103" s="12"/>
      <c r="H103" s="12"/>
    </row>
    <row r="104" spans="2:8" x14ac:dyDescent="0.2">
      <c r="B104" s="13" t="s">
        <v>205</v>
      </c>
      <c r="C104" s="13" t="s">
        <v>206</v>
      </c>
      <c r="D104" s="14" t="s">
        <v>207</v>
      </c>
      <c r="E104" s="15" t="s">
        <v>22</v>
      </c>
      <c r="F104" s="16">
        <v>20.399999999999999</v>
      </c>
      <c r="G104" s="26"/>
      <c r="H104" s="24">
        <f t="shared" ref="H104:H107" si="16">ROUND((F104*G104),2)</f>
        <v>0</v>
      </c>
    </row>
    <row r="105" spans="2:8" ht="22.5" x14ac:dyDescent="0.2">
      <c r="B105" s="13" t="s">
        <v>208</v>
      </c>
      <c r="C105" s="13" t="s">
        <v>206</v>
      </c>
      <c r="D105" s="14" t="s">
        <v>209</v>
      </c>
      <c r="E105" s="15" t="s">
        <v>22</v>
      </c>
      <c r="F105" s="16">
        <v>63.300000000000004</v>
      </c>
      <c r="G105" s="26"/>
      <c r="H105" s="24">
        <f t="shared" si="16"/>
        <v>0</v>
      </c>
    </row>
    <row r="106" spans="2:8" ht="22.5" x14ac:dyDescent="0.2">
      <c r="B106" s="13" t="s">
        <v>210</v>
      </c>
      <c r="C106" s="13" t="s">
        <v>206</v>
      </c>
      <c r="D106" s="14" t="s">
        <v>211</v>
      </c>
      <c r="E106" s="15" t="s">
        <v>22</v>
      </c>
      <c r="F106" s="16">
        <v>16.39</v>
      </c>
      <c r="G106" s="26"/>
      <c r="H106" s="24">
        <f t="shared" si="16"/>
        <v>0</v>
      </c>
    </row>
    <row r="107" spans="2:8" x14ac:dyDescent="0.2">
      <c r="B107" s="13" t="s">
        <v>212</v>
      </c>
      <c r="C107" s="13" t="s">
        <v>206</v>
      </c>
      <c r="D107" s="14" t="s">
        <v>213</v>
      </c>
      <c r="E107" s="15" t="s">
        <v>22</v>
      </c>
      <c r="F107" s="16">
        <v>45.88</v>
      </c>
      <c r="G107" s="26"/>
      <c r="H107" s="24">
        <f t="shared" si="16"/>
        <v>0</v>
      </c>
    </row>
    <row r="108" spans="2:8" s="2" customFormat="1" x14ac:dyDescent="0.2">
      <c r="B108" s="9"/>
      <c r="C108" s="10" t="s">
        <v>14</v>
      </c>
      <c r="D108" s="11" t="s">
        <v>214</v>
      </c>
      <c r="E108" s="9"/>
      <c r="F108" s="12"/>
      <c r="G108" s="12"/>
      <c r="H108" s="12"/>
    </row>
    <row r="109" spans="2:8" x14ac:dyDescent="0.2">
      <c r="B109" s="13" t="s">
        <v>215</v>
      </c>
      <c r="C109" s="13" t="s">
        <v>206</v>
      </c>
      <c r="D109" s="14" t="s">
        <v>216</v>
      </c>
      <c r="E109" s="15" t="s">
        <v>22</v>
      </c>
      <c r="F109" s="16">
        <v>72</v>
      </c>
      <c r="G109" s="26"/>
      <c r="H109" s="24">
        <f>ROUND((F109*G109),2)</f>
        <v>0</v>
      </c>
    </row>
    <row r="110" spans="2:8" s="2" customFormat="1" x14ac:dyDescent="0.2">
      <c r="B110" s="9"/>
      <c r="C110" s="10" t="s">
        <v>14</v>
      </c>
      <c r="D110" s="11" t="s">
        <v>217</v>
      </c>
      <c r="E110" s="9"/>
      <c r="F110" s="12"/>
      <c r="G110" s="12"/>
      <c r="H110" s="12"/>
    </row>
    <row r="111" spans="2:8" ht="22.5" x14ac:dyDescent="0.2">
      <c r="B111" s="13" t="s">
        <v>218</v>
      </c>
      <c r="C111" s="13" t="s">
        <v>219</v>
      </c>
      <c r="D111" s="14" t="s">
        <v>220</v>
      </c>
      <c r="E111" s="15" t="s">
        <v>30</v>
      </c>
      <c r="F111" s="16">
        <v>36</v>
      </c>
      <c r="G111" s="26"/>
      <c r="H111" s="24">
        <f t="shared" ref="H111:H116" si="17">ROUND((F111*G111),2)</f>
        <v>0</v>
      </c>
    </row>
    <row r="112" spans="2:8" x14ac:dyDescent="0.2">
      <c r="B112" s="13" t="s">
        <v>221</v>
      </c>
      <c r="C112" s="13" t="s">
        <v>219</v>
      </c>
      <c r="D112" s="14" t="s">
        <v>222</v>
      </c>
      <c r="E112" s="15" t="s">
        <v>30</v>
      </c>
      <c r="F112" s="16">
        <v>2</v>
      </c>
      <c r="G112" s="26"/>
      <c r="H112" s="24">
        <f t="shared" si="17"/>
        <v>0</v>
      </c>
    </row>
    <row r="113" spans="2:8" x14ac:dyDescent="0.2">
      <c r="B113" s="13" t="s">
        <v>223</v>
      </c>
      <c r="C113" s="13" t="s">
        <v>219</v>
      </c>
      <c r="D113" s="14" t="s">
        <v>224</v>
      </c>
      <c r="E113" s="15" t="s">
        <v>30</v>
      </c>
      <c r="F113" s="16">
        <v>1</v>
      </c>
      <c r="G113" s="26"/>
      <c r="H113" s="24">
        <f t="shared" si="17"/>
        <v>0</v>
      </c>
    </row>
    <row r="114" spans="2:8" x14ac:dyDescent="0.2">
      <c r="B114" s="13" t="s">
        <v>225</v>
      </c>
      <c r="C114" s="13" t="s">
        <v>219</v>
      </c>
      <c r="D114" s="14" t="s">
        <v>226</v>
      </c>
      <c r="E114" s="15" t="s">
        <v>30</v>
      </c>
      <c r="F114" s="16">
        <v>12</v>
      </c>
      <c r="G114" s="26"/>
      <c r="H114" s="24">
        <f t="shared" si="17"/>
        <v>0</v>
      </c>
    </row>
    <row r="115" spans="2:8" x14ac:dyDescent="0.2">
      <c r="B115" s="13" t="s">
        <v>227</v>
      </c>
      <c r="C115" s="13" t="s">
        <v>219</v>
      </c>
      <c r="D115" s="14" t="s">
        <v>228</v>
      </c>
      <c r="E115" s="15" t="s">
        <v>30</v>
      </c>
      <c r="F115" s="16">
        <v>16</v>
      </c>
      <c r="G115" s="26"/>
      <c r="H115" s="24">
        <f t="shared" si="17"/>
        <v>0</v>
      </c>
    </row>
    <row r="116" spans="2:8" x14ac:dyDescent="0.2">
      <c r="B116" s="13" t="s">
        <v>229</v>
      </c>
      <c r="C116" s="13" t="s">
        <v>219</v>
      </c>
      <c r="D116" s="14" t="s">
        <v>230</v>
      </c>
      <c r="E116" s="15" t="s">
        <v>30</v>
      </c>
      <c r="F116" s="16">
        <v>2</v>
      </c>
      <c r="G116" s="26"/>
      <c r="H116" s="24">
        <f t="shared" si="17"/>
        <v>0</v>
      </c>
    </row>
    <row r="117" spans="2:8" s="2" customFormat="1" x14ac:dyDescent="0.2">
      <c r="B117" s="9"/>
      <c r="C117" s="10" t="s">
        <v>14</v>
      </c>
      <c r="D117" s="11" t="s">
        <v>231</v>
      </c>
      <c r="E117" s="9"/>
      <c r="F117" s="12"/>
      <c r="G117" s="12"/>
      <c r="H117" s="12"/>
    </row>
    <row r="118" spans="2:8" x14ac:dyDescent="0.2">
      <c r="B118" s="13" t="s">
        <v>232</v>
      </c>
      <c r="C118" s="13" t="s">
        <v>233</v>
      </c>
      <c r="D118" s="14" t="s">
        <v>234</v>
      </c>
      <c r="E118" s="15" t="s">
        <v>39</v>
      </c>
      <c r="F118" s="16">
        <v>58.82</v>
      </c>
      <c r="G118" s="26"/>
      <c r="H118" s="24">
        <f t="shared" ref="H118:H119" si="18">ROUND((F118*G118),2)</f>
        <v>0</v>
      </c>
    </row>
    <row r="119" spans="2:8" ht="22.5" x14ac:dyDescent="0.2">
      <c r="B119" s="13" t="s">
        <v>235</v>
      </c>
      <c r="C119" s="13" t="s">
        <v>233</v>
      </c>
      <c r="D119" s="14" t="s">
        <v>236</v>
      </c>
      <c r="E119" s="15" t="s">
        <v>30</v>
      </c>
      <c r="F119" s="16">
        <v>4</v>
      </c>
      <c r="G119" s="26"/>
      <c r="H119" s="24">
        <f t="shared" si="18"/>
        <v>0</v>
      </c>
    </row>
    <row r="120" spans="2:8" s="2" customFormat="1" x14ac:dyDescent="0.2">
      <c r="B120" s="5"/>
      <c r="C120" s="6" t="s">
        <v>237</v>
      </c>
      <c r="D120" s="7" t="s">
        <v>238</v>
      </c>
      <c r="E120" s="5"/>
      <c r="F120" s="8"/>
      <c r="G120" s="8"/>
      <c r="H120" s="8"/>
    </row>
    <row r="121" spans="2:8" s="2" customFormat="1" x14ac:dyDescent="0.2">
      <c r="B121" s="9"/>
      <c r="C121" s="10" t="s">
        <v>14</v>
      </c>
      <c r="D121" s="11" t="s">
        <v>239</v>
      </c>
      <c r="E121" s="9"/>
      <c r="F121" s="12"/>
      <c r="G121" s="12"/>
      <c r="H121" s="12"/>
    </row>
    <row r="122" spans="2:8" ht="22.5" x14ac:dyDescent="0.2">
      <c r="B122" s="13" t="s">
        <v>240</v>
      </c>
      <c r="C122" s="13" t="s">
        <v>241</v>
      </c>
      <c r="D122" s="14" t="s">
        <v>242</v>
      </c>
      <c r="E122" s="15" t="s">
        <v>39</v>
      </c>
      <c r="F122" s="16">
        <v>201</v>
      </c>
      <c r="G122" s="26"/>
      <c r="H122" s="24">
        <f t="shared" ref="H122:H124" si="19">ROUND((F122*G122),2)</f>
        <v>0</v>
      </c>
    </row>
    <row r="123" spans="2:8" ht="22.5" x14ac:dyDescent="0.2">
      <c r="B123" s="13" t="s">
        <v>243</v>
      </c>
      <c r="C123" s="13" t="s">
        <v>241</v>
      </c>
      <c r="D123" s="14" t="s">
        <v>244</v>
      </c>
      <c r="E123" s="15" t="s">
        <v>39</v>
      </c>
      <c r="F123" s="16">
        <v>182</v>
      </c>
      <c r="G123" s="26"/>
      <c r="H123" s="24">
        <f t="shared" si="19"/>
        <v>0</v>
      </c>
    </row>
    <row r="124" spans="2:8" x14ac:dyDescent="0.2">
      <c r="B124" s="13" t="s">
        <v>245</v>
      </c>
      <c r="C124" s="13" t="s">
        <v>241</v>
      </c>
      <c r="D124" s="14" t="s">
        <v>246</v>
      </c>
      <c r="E124" s="15" t="s">
        <v>24</v>
      </c>
      <c r="F124" s="16">
        <v>23.408000000000001</v>
      </c>
      <c r="G124" s="26"/>
      <c r="H124" s="24">
        <f t="shared" si="19"/>
        <v>0</v>
      </c>
    </row>
    <row r="125" spans="2:8" s="2" customFormat="1" x14ac:dyDescent="0.2">
      <c r="B125" s="9"/>
      <c r="C125" s="10" t="s">
        <v>14</v>
      </c>
      <c r="D125" s="11" t="s">
        <v>247</v>
      </c>
      <c r="E125" s="9"/>
      <c r="F125" s="12"/>
      <c r="G125" s="12"/>
      <c r="H125" s="12"/>
    </row>
    <row r="126" spans="2:8" x14ac:dyDescent="0.2">
      <c r="B126" s="13" t="s">
        <v>248</v>
      </c>
      <c r="C126" s="13" t="s">
        <v>249</v>
      </c>
      <c r="D126" s="14" t="s">
        <v>250</v>
      </c>
      <c r="E126" s="15" t="s">
        <v>39</v>
      </c>
      <c r="F126" s="16">
        <v>701</v>
      </c>
      <c r="G126" s="26"/>
      <c r="H126" s="24">
        <f t="shared" ref="H126:H130" si="20">ROUND((F126*G126),2)</f>
        <v>0</v>
      </c>
    </row>
    <row r="127" spans="2:8" x14ac:dyDescent="0.2">
      <c r="B127" s="13" t="s">
        <v>251</v>
      </c>
      <c r="C127" s="13" t="s">
        <v>249</v>
      </c>
      <c r="D127" s="14" t="s">
        <v>252</v>
      </c>
      <c r="E127" s="15" t="s">
        <v>39</v>
      </c>
      <c r="F127" s="16">
        <v>204</v>
      </c>
      <c r="G127" s="26"/>
      <c r="H127" s="24">
        <f t="shared" si="20"/>
        <v>0</v>
      </c>
    </row>
    <row r="128" spans="2:8" x14ac:dyDescent="0.2">
      <c r="B128" s="13" t="s">
        <v>253</v>
      </c>
      <c r="C128" s="13" t="s">
        <v>249</v>
      </c>
      <c r="D128" s="14" t="s">
        <v>254</v>
      </c>
      <c r="E128" s="15" t="s">
        <v>39</v>
      </c>
      <c r="F128" s="16">
        <v>72</v>
      </c>
      <c r="G128" s="26"/>
      <c r="H128" s="24">
        <f t="shared" si="20"/>
        <v>0</v>
      </c>
    </row>
    <row r="129" spans="2:8" x14ac:dyDescent="0.2">
      <c r="B129" s="13" t="s">
        <v>255</v>
      </c>
      <c r="C129" s="13" t="s">
        <v>249</v>
      </c>
      <c r="D129" s="14" t="s">
        <v>256</v>
      </c>
      <c r="E129" s="15" t="s">
        <v>39</v>
      </c>
      <c r="F129" s="16">
        <v>38</v>
      </c>
      <c r="G129" s="26"/>
      <c r="H129" s="24">
        <f t="shared" si="20"/>
        <v>0</v>
      </c>
    </row>
    <row r="130" spans="2:8" x14ac:dyDescent="0.2">
      <c r="B130" s="13" t="s">
        <v>257</v>
      </c>
      <c r="C130" s="13" t="s">
        <v>249</v>
      </c>
      <c r="D130" s="14" t="s">
        <v>246</v>
      </c>
      <c r="E130" s="15" t="s">
        <v>24</v>
      </c>
      <c r="F130" s="16">
        <v>69.203000000000003</v>
      </c>
      <c r="G130" s="26"/>
      <c r="H130" s="24">
        <f t="shared" si="20"/>
        <v>0</v>
      </c>
    </row>
    <row r="131" spans="2:8" s="2" customFormat="1" x14ac:dyDescent="0.2">
      <c r="B131" s="9"/>
      <c r="C131" s="10" t="s">
        <v>14</v>
      </c>
      <c r="D131" s="11" t="s">
        <v>258</v>
      </c>
      <c r="E131" s="9"/>
      <c r="F131" s="12"/>
      <c r="G131" s="12"/>
      <c r="H131" s="12"/>
    </row>
    <row r="132" spans="2:8" x14ac:dyDescent="0.2">
      <c r="B132" s="13" t="s">
        <v>259</v>
      </c>
      <c r="C132" s="13" t="s">
        <v>260</v>
      </c>
      <c r="D132" s="14" t="s">
        <v>261</v>
      </c>
      <c r="E132" s="15" t="s">
        <v>39</v>
      </c>
      <c r="F132" s="16">
        <v>1617</v>
      </c>
      <c r="G132" s="26"/>
      <c r="H132" s="24">
        <f t="shared" ref="H132:H133" si="21">ROUND((F132*G132),2)</f>
        <v>0</v>
      </c>
    </row>
    <row r="133" spans="2:8" ht="22.5" x14ac:dyDescent="0.2">
      <c r="B133" s="17" t="s">
        <v>262</v>
      </c>
      <c r="C133" s="17" t="s">
        <v>260</v>
      </c>
      <c r="D133" s="18" t="s">
        <v>263</v>
      </c>
      <c r="E133" s="19" t="s">
        <v>24</v>
      </c>
      <c r="F133" s="20">
        <v>97.02</v>
      </c>
      <c r="G133" s="27"/>
      <c r="H133" s="25">
        <f t="shared" si="21"/>
        <v>0</v>
      </c>
    </row>
    <row r="134" spans="2:8" ht="15.75" x14ac:dyDescent="0.25">
      <c r="B134" s="28" t="s">
        <v>267</v>
      </c>
      <c r="C134" s="28"/>
      <c r="D134" s="28"/>
      <c r="E134" s="28"/>
      <c r="F134" s="28"/>
      <c r="G134" s="28"/>
      <c r="H134" s="29">
        <f>SUM(H132:H133,H126:H130,H122:H124,H118:H119,H111:H116,H109,H104:H107,H99:H101,H95:H96,H90:H93,H86:H88,H82:H84,H78:H80,H75,H71:H73,H66:H69,H64,H56:H61,H53:H54,H49:H51,H45:H46,H41:H43,H34:H39,H16:H32,H14:H15,H11:H12,H9)</f>
        <v>0</v>
      </c>
    </row>
  </sheetData>
  <sheetProtection algorithmName="SHA-512" hashValue="X7jh3Um94AiQdmtWhsYrcs6oyzYrwl9eB8WD9uZzfobyubb0tOLJIRxcXh7t1G30u14yw6FuFGHsdRzzd8e/5A==" saltValue="NLMjIrSLnUBPRfyNVvkjKw==" spinCount="100000" sheet="1"/>
  <mergeCells count="4">
    <mergeCell ref="B2:F2"/>
    <mergeCell ref="B4:H4"/>
    <mergeCell ref="B3:H3"/>
    <mergeCell ref="B134:G134"/>
  </mergeCells>
  <printOptions horizontalCentered="1"/>
  <pageMargins left="0.62" right="0.59" top="0.39370078740157483" bottom="0.39370078740157483" header="0.19685039370078741" footer="0.19685039370078741"/>
  <pageSetup paperSize="9" scale="80" firstPageNumber="4294967295" orientation="portrait" horizontalDpi="300" verticalDpi="300" r:id="rId1"/>
  <headerFooter alignWithMargins="0">
    <oddFooter>&amp;C&amp;P/&amp;N</oddFooter>
  </headerFooter>
  <rowBreaks count="2" manualBreakCount="2">
    <brk id="51" min="1" max="7" man="1"/>
    <brk id="93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KOSZTORYS OFERTOWY</vt:lpstr>
      <vt:lpstr>'KOSZTORYS OFERTOWY'!Obszar_wydruku</vt:lpstr>
      <vt:lpstr>'KOSZTORYS OFERTOWY'!Tytuły_wydruku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cp:lastPrinted>2020-08-09T12:37:26Z</cp:lastPrinted>
  <dcterms:created xsi:type="dcterms:W3CDTF">2020-11-24T11:16:19Z</dcterms:created>
  <dcterms:modified xsi:type="dcterms:W3CDTF">2020-11-24T11:30:21Z</dcterms:modified>
</cp:coreProperties>
</file>