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_toczek\Desktop\"/>
    </mc:Choice>
  </mc:AlternateContent>
  <xr:revisionPtr revIDLastSave="0" documentId="8_{006ACC57-3522-4B93-AE12-0763CF8AD2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 - ofert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1" i="1" l="1"/>
  <c r="H70" i="1"/>
  <c r="H69" i="1" s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0" i="1"/>
  <c r="H49" i="1"/>
  <c r="H48" i="1"/>
  <c r="H47" i="1"/>
  <c r="H46" i="1"/>
  <c r="H45" i="1"/>
  <c r="H44" i="1"/>
  <c r="H30" i="1" s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29" i="1"/>
  <c r="H28" i="1"/>
  <c r="H27" i="1"/>
  <c r="H26" i="1"/>
  <c r="H25" i="1"/>
  <c r="H24" i="1"/>
  <c r="H23" i="1"/>
  <c r="H22" i="1"/>
  <c r="H21" i="1"/>
  <c r="H20" i="1"/>
  <c r="H18" i="1"/>
  <c r="H17" i="1"/>
  <c r="H16" i="1"/>
  <c r="H15" i="1"/>
  <c r="H14" i="1"/>
  <c r="H13" i="1"/>
  <c r="H12" i="1"/>
  <c r="H11" i="1"/>
  <c r="H10" i="1"/>
  <c r="H9" i="1"/>
  <c r="H7" i="1"/>
  <c r="H6" i="1" s="1"/>
  <c r="H19" i="1"/>
  <c r="H71" i="1" l="1"/>
  <c r="H8" i="1"/>
</calcChain>
</file>

<file path=xl/sharedStrings.xml><?xml version="1.0" encoding="utf-8"?>
<sst xmlns="http://schemas.openxmlformats.org/spreadsheetml/2006/main" count="272" uniqueCount="113">
  <si>
    <t>3.9</t>
  </si>
  <si>
    <t>2.1</t>
  </si>
  <si>
    <t>3.7</t>
  </si>
  <si>
    <t>5.15</t>
  </si>
  <si>
    <t>4.2</t>
  </si>
  <si>
    <t>5.4</t>
  </si>
  <si>
    <t>5.11</t>
  </si>
  <si>
    <t>4.8</t>
  </si>
  <si>
    <t>4.6</t>
  </si>
  <si>
    <t>Studzienki ściekowe uliczne i podwórzowe, Fi·500·mm, bez osadnika i syfonu - rozbiórka i utylizacja istniejących oraz zabudowa nowych Klasa D-400 z zabezpieczeniem przeciwkradzieżowym</t>
  </si>
  <si>
    <t>2.5</t>
  </si>
  <si>
    <t>3.3</t>
  </si>
  <si>
    <t>4.20</t>
  </si>
  <si>
    <t>5.6</t>
  </si>
  <si>
    <t>Podbudowa zasadnicza z kruszywa łamanego 0/63,0mm stabilizowana mechanicznie grubość po zagęszczeniu 25cm (ANALOGIA)</t>
  </si>
  <si>
    <t>5.8</t>
  </si>
  <si>
    <t>5.17</t>
  </si>
  <si>
    <t>2.3</t>
  </si>
  <si>
    <t>3.5</t>
  </si>
  <si>
    <t>2.7</t>
  </si>
  <si>
    <t>3.1</t>
  </si>
  <si>
    <t>Skropienie nawierzchni drogowej asfaltem</t>
  </si>
  <si>
    <t>2.9</t>
  </si>
  <si>
    <t>4.4</t>
  </si>
  <si>
    <t>5.2</t>
  </si>
  <si>
    <t>2.10</t>
  </si>
  <si>
    <t>5.13</t>
  </si>
  <si>
    <t>CENA JEDNOSTKOWA</t>
  </si>
  <si>
    <t>4.17</t>
  </si>
  <si>
    <t>4.19</t>
  </si>
  <si>
    <t>Obsypka rurociągu kruszywem dowiezionym, piasek</t>
  </si>
  <si>
    <t>1</t>
  </si>
  <si>
    <t>WARTOŚĆ POZYCJI</t>
  </si>
  <si>
    <t>Ścieki z elementów betonowych, na podsypce cementowo-piaskowej, grubość prefabrykatów 15·cm</t>
  </si>
  <si>
    <t>5</t>
  </si>
  <si>
    <t>Oczyszczenie nawierzchni drogowych, mechaniczne, nawierzchnia ulepszona (bitum)</t>
  </si>
  <si>
    <t>Podbudowa zasadnicza z kruszywa łamanego 0/31,5mm stabilizowana mechanicznie grubość po zagęszczeniu 15cm (ANALOGIA)</t>
  </si>
  <si>
    <t>Remont ulicy Na Oklu w km 0+000 - 0+798 w Żywcu</t>
  </si>
  <si>
    <t>3.10</t>
  </si>
  <si>
    <t>4.13</t>
  </si>
  <si>
    <t>1.1</t>
  </si>
  <si>
    <t>J. M.</t>
  </si>
  <si>
    <t>Regulacja pionowa studzienek dla urządzeń podziemnych, włazy kanałowe</t>
  </si>
  <si>
    <t>3</t>
  </si>
  <si>
    <t>m2</t>
  </si>
  <si>
    <t>4.15</t>
  </si>
  <si>
    <t>ROBOTY NAWIERZCHNIOWE KM 0+012,00 - 0+080,00 -  68,00 MB (szerokość 3,0m)</t>
  </si>
  <si>
    <t>4.11</t>
  </si>
  <si>
    <t>Wyrównanie istniejącej podbudowy tłuczniem, zagęszczenie mechaniczne - Pobocza obustronne (ANALOGIA)</t>
  </si>
  <si>
    <t>5.1</t>
  </si>
  <si>
    <t>4.7</t>
  </si>
  <si>
    <t>5.10</t>
  </si>
  <si>
    <t>4.9</t>
  </si>
  <si>
    <t>3.2</t>
  </si>
  <si>
    <t>2.4</t>
  </si>
  <si>
    <t>3.6</t>
  </si>
  <si>
    <t>3.8</t>
  </si>
  <si>
    <t>m</t>
  </si>
  <si>
    <t>5.5</t>
  </si>
  <si>
    <t>4.3</t>
  </si>
  <si>
    <t>Nr</t>
  </si>
  <si>
    <t>5.14</t>
  </si>
  <si>
    <t>Przepusty rurowe pod zjazdami, rury betonowe Fi·60·cm</t>
  </si>
  <si>
    <t>Mechaniczne profilowanie i zagęszenie podłoża pod warstwy konstrukcyjne nawierzchni w gr.kat.I-IV</t>
  </si>
  <si>
    <t>2.8</t>
  </si>
  <si>
    <t>ROBOTY NAWIERZCHNIOWE KM 0+80,00 - 0+348,00 -  268,00 MB (szerokość 3,0m + korytko)</t>
  </si>
  <si>
    <t>2.6</t>
  </si>
  <si>
    <t>Obsypka rurociągu kruszywem dowiezionym, pospółka</t>
  </si>
  <si>
    <t>5.12</t>
  </si>
  <si>
    <t>Ścieki z elementów betonowych, na podsypce cementowo-piaskowej, korytka 54x35x40 beton C35/40</t>
  </si>
  <si>
    <t>5.3</t>
  </si>
  <si>
    <t>ROBOTY PRZYGOTOWAWCZE</t>
  </si>
  <si>
    <t>4.5</t>
  </si>
  <si>
    <t>5.16</t>
  </si>
  <si>
    <t>5.9</t>
  </si>
  <si>
    <t>5.7</t>
  </si>
  <si>
    <t>4.1</t>
  </si>
  <si>
    <t>Warstwa ścieralna z BA 0/12,8 o zwiększonej odpornośći na deformacje trwałe - grubość wasrstwy 4 cm/</t>
  </si>
  <si>
    <t>Ławy pod korytka odwodnieniowe</t>
  </si>
  <si>
    <t>Warstwa profilująca beton asfaltowy 0/16 grubość wasrstwy 4 cm</t>
  </si>
  <si>
    <t>3.4</t>
  </si>
  <si>
    <t>szt</t>
  </si>
  <si>
    <t>2.2</t>
  </si>
  <si>
    <t>4</t>
  </si>
  <si>
    <t>4.12</t>
  </si>
  <si>
    <t>4.18</t>
  </si>
  <si>
    <t>4.16</t>
  </si>
  <si>
    <t>/Roboty ziemne wraz z wywozem nadmiaru gruntu z utylizacją na odległość do 5KM/</t>
  </si>
  <si>
    <t>ROBOTY NAWIERZCHNIOWE 0+000 - 0+012 ORAZ 0+786 - 0+798 - 24,00 MB (szerokość zmienna 10,00 - 3,0m)</t>
  </si>
  <si>
    <t>4.10</t>
  </si>
  <si>
    <t>ILOŚĆ J.M.</t>
  </si>
  <si>
    <t>ROBOTY NAWIERZCHNIOWE KM 0+348,00 - 0+786,00 -  438,00 MB (szerokość 3,0m + korytko)</t>
  </si>
  <si>
    <t>2</t>
  </si>
  <si>
    <t>4.14</t>
  </si>
  <si>
    <t>m3</t>
  </si>
  <si>
    <t/>
  </si>
  <si>
    <t>D.03.02.01</t>
  </si>
  <si>
    <t>D.04.01.01</t>
  </si>
  <si>
    <t>D.04.03.01</t>
  </si>
  <si>
    <t>D.05.03.05</t>
  </si>
  <si>
    <t>D.04.04.00</t>
  </si>
  <si>
    <t>D.08.01.01</t>
  </si>
  <si>
    <t>D.08.05.01</t>
  </si>
  <si>
    <t>D.01.01.01</t>
  </si>
  <si>
    <t>Kosztorys ofertowy</t>
  </si>
  <si>
    <t xml:space="preserve">Wyszczególnienie Elementów Rozliczeniowych
</t>
  </si>
  <si>
    <t>RAZEM NETTO:</t>
  </si>
  <si>
    <t>Warstwa wiąząco beton asfaltowy 0/16 o zwiększonej odporności na deformacje trwałe-grubość warstwy 4 cm/</t>
  </si>
  <si>
    <t>6</t>
  </si>
  <si>
    <t>6.1</t>
  </si>
  <si>
    <t>Tablice informacyjne</t>
  </si>
  <si>
    <t>kpl</t>
  </si>
  <si>
    <t>Zakup, dostawa i montaż dwóch tablic informacyjnych zgodnie z wymaganiami określonymi w  Rozporządzenie Rady Ministrów z dnia 7 maja 2021 r.w sprawie określenia działań informacyjnych podejmowanych przez podmioty  realizujące zadania finansowane lub dofinansowane z budżetu państwa lub z państwowych funduszy celowych (Dz.U. 2021 poz. 953 z późn. zmianami) - 2 tablice o wym. 1800 × 1200 mm z  płyty  kompozytowej,  tworzywa  sztucznego  pleksi  lub  PCV o grubości  minimum  3  mm  albo  umieszcza  na  podkładzie  metalowym  z  podwójnie zawiniętą krawędzią, montaż na słupkach stalowych fi 60,3mm ocynkowanych l=3500,0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</si>
</sst>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####"/>
    <numFmt numFmtId="165" formatCode="#,##0.00\ &quot;zł&quot;"/>
  </numFmts>
  <fonts count="8" x14ac:knownFonts="1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3" tint="0.79998168889431442"/>
        <bgColor indexed="9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top" wrapText="1"/>
    </xf>
    <xf numFmtId="49" fontId="6" fillId="5" borderId="1" xfId="0" applyNumberFormat="1" applyFont="1" applyFill="1" applyBorder="1" applyAlignment="1">
      <alignment vertical="top" wrapText="1"/>
    </xf>
    <xf numFmtId="0" fontId="7" fillId="0" borderId="0" xfId="0" applyFont="1"/>
    <xf numFmtId="165" fontId="2" fillId="5" borderId="1" xfId="0" applyNumberFormat="1" applyFont="1" applyFill="1" applyBorder="1"/>
    <xf numFmtId="49" fontId="3" fillId="5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 applyProtection="1">
      <alignment horizontal="center"/>
    </xf>
    <xf numFmtId="165" fontId="2" fillId="6" borderId="1" xfId="0" applyNumberFormat="1" applyFont="1" applyFill="1" applyBorder="1" applyAlignment="1" applyProtection="1">
      <alignment horizontal="center"/>
      <protection locked="0"/>
    </xf>
    <xf numFmtId="165" fontId="2" fillId="6" borderId="1" xfId="0" applyNumberFormat="1" applyFont="1" applyFill="1" applyBorder="1" applyAlignment="1" applyProtection="1">
      <alignment horizontal="center" vertical="center"/>
      <protection locked="0"/>
    </xf>
    <xf numFmtId="49" fontId="2" fillId="7" borderId="1" xfId="0" applyNumberFormat="1" applyFont="1" applyFill="1" applyBorder="1" applyAlignment="1">
      <alignment vertical="top" wrapText="1"/>
    </xf>
    <xf numFmtId="49" fontId="2" fillId="7" borderId="1" xfId="0" applyNumberFormat="1" applyFont="1" applyFill="1" applyBorder="1" applyAlignment="1">
      <alignment horizontal="center" vertical="center" wrapText="1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65" fontId="2" fillId="7" borderId="1" xfId="0" applyNumberFormat="1" applyFont="1" applyFill="1" applyBorder="1" applyAlignment="1">
      <alignment vertical="center"/>
    </xf>
    <xf numFmtId="165" fontId="2" fillId="7" borderId="1" xfId="0" applyNumberFormat="1" applyFont="1" applyFill="1" applyBorder="1"/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H72"/>
  <sheetViews>
    <sheetView tabSelected="1" topLeftCell="A43" workbookViewId="0">
      <selection activeCell="F44" sqref="F44"/>
    </sheetView>
  </sheetViews>
  <sheetFormatPr defaultRowHeight="12.75" x14ac:dyDescent="0.2"/>
  <cols>
    <col min="2" max="2" width="7.140625" customWidth="1"/>
    <col min="3" max="3" width="9" customWidth="1"/>
    <col min="4" max="4" width="86.28515625" style="6" customWidth="1"/>
    <col min="5" max="5" width="7.140625" customWidth="1"/>
    <col min="6" max="6" width="11.42578125" customWidth="1"/>
    <col min="7" max="7" width="14.7109375" customWidth="1"/>
    <col min="8" max="8" width="18.85546875" customWidth="1"/>
  </cols>
  <sheetData>
    <row r="1" spans="2:8" ht="21" customHeight="1" x14ac:dyDescent="0.2">
      <c r="B1" s="18" t="s">
        <v>104</v>
      </c>
      <c r="C1" s="19"/>
      <c r="D1" s="19"/>
      <c r="E1" s="19"/>
      <c r="F1" s="19"/>
      <c r="G1" s="19"/>
      <c r="H1" s="19"/>
    </row>
    <row r="2" spans="2:8" x14ac:dyDescent="0.2">
      <c r="B2" s="20" t="s">
        <v>37</v>
      </c>
      <c r="C2" s="20"/>
      <c r="D2" s="20"/>
      <c r="E2" s="20"/>
      <c r="F2" s="20"/>
      <c r="G2" s="20"/>
      <c r="H2" s="20"/>
    </row>
    <row r="3" spans="2:8" x14ac:dyDescent="0.2">
      <c r="B3" s="21"/>
      <c r="C3" s="21"/>
      <c r="D3" s="21"/>
      <c r="E3" s="21"/>
      <c r="F3" s="21"/>
      <c r="G3" s="21"/>
      <c r="H3" s="21"/>
    </row>
    <row r="4" spans="2:8" ht="21" x14ac:dyDescent="0.2">
      <c r="B4" s="1" t="s">
        <v>60</v>
      </c>
      <c r="C4" s="1"/>
      <c r="D4" s="1" t="s">
        <v>105</v>
      </c>
      <c r="E4" s="1" t="s">
        <v>41</v>
      </c>
      <c r="F4" s="1" t="s">
        <v>90</v>
      </c>
      <c r="G4" s="1" t="s">
        <v>27</v>
      </c>
      <c r="H4" s="1" t="s">
        <v>32</v>
      </c>
    </row>
    <row r="5" spans="2:8" x14ac:dyDescent="0.2">
      <c r="B5" s="2">
        <v>1</v>
      </c>
      <c r="C5" s="2"/>
      <c r="D5" s="2">
        <v>2</v>
      </c>
      <c r="E5" s="2">
        <v>3</v>
      </c>
      <c r="F5" s="2">
        <v>4</v>
      </c>
      <c r="G5" s="2">
        <v>5</v>
      </c>
      <c r="H5" s="2">
        <v>6</v>
      </c>
    </row>
    <row r="6" spans="2:8" x14ac:dyDescent="0.2">
      <c r="B6" s="3" t="s">
        <v>31</v>
      </c>
      <c r="C6" s="4" t="s">
        <v>95</v>
      </c>
      <c r="D6" s="5" t="s">
        <v>71</v>
      </c>
      <c r="E6" s="4" t="s">
        <v>95</v>
      </c>
      <c r="F6" s="3" t="s">
        <v>95</v>
      </c>
      <c r="G6" s="9"/>
      <c r="H6" s="7">
        <f>SUM(H7)</f>
        <v>0</v>
      </c>
    </row>
    <row r="7" spans="2:8" x14ac:dyDescent="0.2">
      <c r="B7" s="12" t="s">
        <v>40</v>
      </c>
      <c r="C7" s="12" t="s">
        <v>96</v>
      </c>
      <c r="D7" s="12" t="s">
        <v>42</v>
      </c>
      <c r="E7" s="13" t="s">
        <v>81</v>
      </c>
      <c r="F7" s="14">
        <v>24</v>
      </c>
      <c r="G7" s="10">
        <v>0</v>
      </c>
      <c r="H7" s="17">
        <f>ROUND(F7*G7,2)</f>
        <v>0</v>
      </c>
    </row>
    <row r="8" spans="2:8" x14ac:dyDescent="0.2">
      <c r="B8" s="3" t="s">
        <v>92</v>
      </c>
      <c r="C8" s="4" t="s">
        <v>95</v>
      </c>
      <c r="D8" s="5" t="s">
        <v>88</v>
      </c>
      <c r="E8" s="8" t="s">
        <v>95</v>
      </c>
      <c r="F8" s="3" t="s">
        <v>95</v>
      </c>
      <c r="G8" s="9"/>
      <c r="H8" s="7">
        <f>SUM(H9:H18)</f>
        <v>0</v>
      </c>
    </row>
    <row r="9" spans="2:8" x14ac:dyDescent="0.2">
      <c r="B9" s="12" t="s">
        <v>1</v>
      </c>
      <c r="C9" s="12" t="s">
        <v>97</v>
      </c>
      <c r="D9" s="12" t="s">
        <v>63</v>
      </c>
      <c r="E9" s="13" t="s">
        <v>44</v>
      </c>
      <c r="F9" s="14">
        <v>121</v>
      </c>
      <c r="G9" s="10">
        <v>0</v>
      </c>
      <c r="H9" s="17">
        <f t="shared" ref="H9:H18" si="0">ROUND(F9*G9,2)</f>
        <v>0</v>
      </c>
    </row>
    <row r="10" spans="2:8" x14ac:dyDescent="0.2">
      <c r="B10" s="12" t="s">
        <v>82</v>
      </c>
      <c r="C10" s="12" t="s">
        <v>98</v>
      </c>
      <c r="D10" s="12" t="s">
        <v>35</v>
      </c>
      <c r="E10" s="13" t="s">
        <v>44</v>
      </c>
      <c r="F10" s="14">
        <v>211</v>
      </c>
      <c r="G10" s="10">
        <v>0</v>
      </c>
      <c r="H10" s="17">
        <f t="shared" si="0"/>
        <v>0</v>
      </c>
    </row>
    <row r="11" spans="2:8" x14ac:dyDescent="0.2">
      <c r="B11" s="12" t="s">
        <v>17</v>
      </c>
      <c r="C11" s="12" t="s">
        <v>98</v>
      </c>
      <c r="D11" s="12" t="s">
        <v>21</v>
      </c>
      <c r="E11" s="13" t="s">
        <v>44</v>
      </c>
      <c r="F11" s="14">
        <v>211</v>
      </c>
      <c r="G11" s="10">
        <v>0</v>
      </c>
      <c r="H11" s="17">
        <f t="shared" si="0"/>
        <v>0</v>
      </c>
    </row>
    <row r="12" spans="2:8" x14ac:dyDescent="0.2">
      <c r="B12" s="12" t="s">
        <v>54</v>
      </c>
      <c r="C12" s="12" t="s">
        <v>99</v>
      </c>
      <c r="D12" s="12" t="s">
        <v>79</v>
      </c>
      <c r="E12" s="13" t="s">
        <v>44</v>
      </c>
      <c r="F12" s="14">
        <v>211</v>
      </c>
      <c r="G12" s="10">
        <v>0</v>
      </c>
      <c r="H12" s="17">
        <f t="shared" si="0"/>
        <v>0</v>
      </c>
    </row>
    <row r="13" spans="2:8" x14ac:dyDescent="0.2">
      <c r="B13" s="12" t="s">
        <v>10</v>
      </c>
      <c r="C13" s="12" t="s">
        <v>98</v>
      </c>
      <c r="D13" s="12" t="s">
        <v>35</v>
      </c>
      <c r="E13" s="13" t="s">
        <v>44</v>
      </c>
      <c r="F13" s="14">
        <v>211</v>
      </c>
      <c r="G13" s="10">
        <v>0</v>
      </c>
      <c r="H13" s="17">
        <f t="shared" si="0"/>
        <v>0</v>
      </c>
    </row>
    <row r="14" spans="2:8" x14ac:dyDescent="0.2">
      <c r="B14" s="12" t="s">
        <v>66</v>
      </c>
      <c r="C14" s="12" t="s">
        <v>98</v>
      </c>
      <c r="D14" s="12" t="s">
        <v>21</v>
      </c>
      <c r="E14" s="13" t="s">
        <v>44</v>
      </c>
      <c r="F14" s="14">
        <v>211</v>
      </c>
      <c r="G14" s="10">
        <v>0</v>
      </c>
      <c r="H14" s="17">
        <f t="shared" si="0"/>
        <v>0</v>
      </c>
    </row>
    <row r="15" spans="2:8" x14ac:dyDescent="0.2">
      <c r="B15" s="12" t="s">
        <v>19</v>
      </c>
      <c r="C15" s="12" t="s">
        <v>99</v>
      </c>
      <c r="D15" s="12" t="s">
        <v>107</v>
      </c>
      <c r="E15" s="13" t="s">
        <v>44</v>
      </c>
      <c r="F15" s="14">
        <v>211</v>
      </c>
      <c r="G15" s="10">
        <v>0</v>
      </c>
      <c r="H15" s="17">
        <f t="shared" si="0"/>
        <v>0</v>
      </c>
    </row>
    <row r="16" spans="2:8" x14ac:dyDescent="0.2">
      <c r="B16" s="12" t="s">
        <v>64</v>
      </c>
      <c r="C16" s="12" t="s">
        <v>98</v>
      </c>
      <c r="D16" s="12" t="s">
        <v>21</v>
      </c>
      <c r="E16" s="13" t="s">
        <v>44</v>
      </c>
      <c r="F16" s="14">
        <v>211</v>
      </c>
      <c r="G16" s="10">
        <v>0</v>
      </c>
      <c r="H16" s="17">
        <f t="shared" si="0"/>
        <v>0</v>
      </c>
    </row>
    <row r="17" spans="2:8" x14ac:dyDescent="0.2">
      <c r="B17" s="12" t="s">
        <v>22</v>
      </c>
      <c r="C17" s="12" t="s">
        <v>99</v>
      </c>
      <c r="D17" s="12" t="s">
        <v>77</v>
      </c>
      <c r="E17" s="13" t="s">
        <v>44</v>
      </c>
      <c r="F17" s="14">
        <v>211</v>
      </c>
      <c r="G17" s="10">
        <v>0</v>
      </c>
      <c r="H17" s="17">
        <f t="shared" si="0"/>
        <v>0</v>
      </c>
    </row>
    <row r="18" spans="2:8" x14ac:dyDescent="0.2">
      <c r="B18" s="12" t="s">
        <v>25</v>
      </c>
      <c r="C18" s="12" t="s">
        <v>100</v>
      </c>
      <c r="D18" s="12" t="s">
        <v>48</v>
      </c>
      <c r="E18" s="13" t="s">
        <v>94</v>
      </c>
      <c r="F18" s="14">
        <v>3.36</v>
      </c>
      <c r="G18" s="10">
        <v>0</v>
      </c>
      <c r="H18" s="17">
        <f t="shared" si="0"/>
        <v>0</v>
      </c>
    </row>
    <row r="19" spans="2:8" x14ac:dyDescent="0.2">
      <c r="B19" s="3" t="s">
        <v>43</v>
      </c>
      <c r="C19" s="4" t="s">
        <v>95</v>
      </c>
      <c r="D19" s="5" t="s">
        <v>46</v>
      </c>
      <c r="E19" s="8" t="s">
        <v>95</v>
      </c>
      <c r="F19" s="3" t="s">
        <v>95</v>
      </c>
      <c r="G19" s="9"/>
      <c r="H19" s="7">
        <f>SUM(H20:H29)</f>
        <v>0</v>
      </c>
    </row>
    <row r="20" spans="2:8" x14ac:dyDescent="0.2">
      <c r="B20" s="12" t="s">
        <v>20</v>
      </c>
      <c r="C20" s="12" t="s">
        <v>97</v>
      </c>
      <c r="D20" s="12" t="s">
        <v>63</v>
      </c>
      <c r="E20" s="13" t="s">
        <v>44</v>
      </c>
      <c r="F20" s="14">
        <v>102</v>
      </c>
      <c r="G20" s="10">
        <v>0</v>
      </c>
      <c r="H20" s="17">
        <f t="shared" ref="H20:H29" si="1">ROUND(F20*G20,2)</f>
        <v>0</v>
      </c>
    </row>
    <row r="21" spans="2:8" x14ac:dyDescent="0.2">
      <c r="B21" s="12" t="s">
        <v>53</v>
      </c>
      <c r="C21" s="12" t="s">
        <v>98</v>
      </c>
      <c r="D21" s="12" t="s">
        <v>35</v>
      </c>
      <c r="E21" s="13" t="s">
        <v>44</v>
      </c>
      <c r="F21" s="14">
        <v>204</v>
      </c>
      <c r="G21" s="10">
        <v>0</v>
      </c>
      <c r="H21" s="17">
        <f t="shared" si="1"/>
        <v>0</v>
      </c>
    </row>
    <row r="22" spans="2:8" x14ac:dyDescent="0.2">
      <c r="B22" s="12" t="s">
        <v>11</v>
      </c>
      <c r="C22" s="12" t="s">
        <v>98</v>
      </c>
      <c r="D22" s="12" t="s">
        <v>21</v>
      </c>
      <c r="E22" s="13" t="s">
        <v>44</v>
      </c>
      <c r="F22" s="14">
        <v>204</v>
      </c>
      <c r="G22" s="10">
        <v>0</v>
      </c>
      <c r="H22" s="17">
        <f t="shared" si="1"/>
        <v>0</v>
      </c>
    </row>
    <row r="23" spans="2:8" x14ac:dyDescent="0.2">
      <c r="B23" s="12" t="s">
        <v>80</v>
      </c>
      <c r="C23" s="12" t="s">
        <v>99</v>
      </c>
      <c r="D23" s="12" t="s">
        <v>79</v>
      </c>
      <c r="E23" s="13" t="s">
        <v>44</v>
      </c>
      <c r="F23" s="14">
        <v>204</v>
      </c>
      <c r="G23" s="10">
        <v>0</v>
      </c>
      <c r="H23" s="17">
        <f t="shared" si="1"/>
        <v>0</v>
      </c>
    </row>
    <row r="24" spans="2:8" x14ac:dyDescent="0.2">
      <c r="B24" s="12" t="s">
        <v>18</v>
      </c>
      <c r="C24" s="12" t="s">
        <v>98</v>
      </c>
      <c r="D24" s="12" t="s">
        <v>35</v>
      </c>
      <c r="E24" s="13" t="s">
        <v>44</v>
      </c>
      <c r="F24" s="14">
        <v>204</v>
      </c>
      <c r="G24" s="10">
        <v>0</v>
      </c>
      <c r="H24" s="17">
        <f t="shared" si="1"/>
        <v>0</v>
      </c>
    </row>
    <row r="25" spans="2:8" x14ac:dyDescent="0.2">
      <c r="B25" s="12" t="s">
        <v>55</v>
      </c>
      <c r="C25" s="12" t="s">
        <v>98</v>
      </c>
      <c r="D25" s="12" t="s">
        <v>21</v>
      </c>
      <c r="E25" s="13" t="s">
        <v>44</v>
      </c>
      <c r="F25" s="14">
        <v>204</v>
      </c>
      <c r="G25" s="10">
        <v>0</v>
      </c>
      <c r="H25" s="17">
        <f t="shared" si="1"/>
        <v>0</v>
      </c>
    </row>
    <row r="26" spans="2:8" x14ac:dyDescent="0.2">
      <c r="B26" s="12" t="s">
        <v>2</v>
      </c>
      <c r="C26" s="12" t="s">
        <v>99</v>
      </c>
      <c r="D26" s="12" t="s">
        <v>107</v>
      </c>
      <c r="E26" s="13" t="s">
        <v>44</v>
      </c>
      <c r="F26" s="14">
        <v>204</v>
      </c>
      <c r="G26" s="10">
        <v>0</v>
      </c>
      <c r="H26" s="17">
        <f t="shared" si="1"/>
        <v>0</v>
      </c>
    </row>
    <row r="27" spans="2:8" x14ac:dyDescent="0.2">
      <c r="B27" s="12" t="s">
        <v>56</v>
      </c>
      <c r="C27" s="12" t="s">
        <v>98</v>
      </c>
      <c r="D27" s="12" t="s">
        <v>21</v>
      </c>
      <c r="E27" s="13" t="s">
        <v>44</v>
      </c>
      <c r="F27" s="14">
        <v>204</v>
      </c>
      <c r="G27" s="10">
        <v>0</v>
      </c>
      <c r="H27" s="17">
        <f t="shared" si="1"/>
        <v>0</v>
      </c>
    </row>
    <row r="28" spans="2:8" x14ac:dyDescent="0.2">
      <c r="B28" s="12" t="s">
        <v>0</v>
      </c>
      <c r="C28" s="12" t="s">
        <v>99</v>
      </c>
      <c r="D28" s="12" t="s">
        <v>77</v>
      </c>
      <c r="E28" s="13" t="s">
        <v>44</v>
      </c>
      <c r="F28" s="14">
        <v>204</v>
      </c>
      <c r="G28" s="10">
        <v>0</v>
      </c>
      <c r="H28" s="17">
        <f t="shared" si="1"/>
        <v>0</v>
      </c>
    </row>
    <row r="29" spans="2:8" x14ac:dyDescent="0.2">
      <c r="B29" s="12" t="s">
        <v>38</v>
      </c>
      <c r="C29" s="12" t="s">
        <v>100</v>
      </c>
      <c r="D29" s="12" t="s">
        <v>48</v>
      </c>
      <c r="E29" s="13" t="s">
        <v>94</v>
      </c>
      <c r="F29" s="14">
        <v>9.52</v>
      </c>
      <c r="G29" s="10">
        <v>0</v>
      </c>
      <c r="H29" s="17">
        <f t="shared" si="1"/>
        <v>0</v>
      </c>
    </row>
    <row r="30" spans="2:8" x14ac:dyDescent="0.2">
      <c r="B30" s="3" t="s">
        <v>83</v>
      </c>
      <c r="C30" s="4" t="s">
        <v>95</v>
      </c>
      <c r="D30" s="5" t="s">
        <v>65</v>
      </c>
      <c r="E30" s="8" t="s">
        <v>95</v>
      </c>
      <c r="F30" s="3" t="s">
        <v>95</v>
      </c>
      <c r="G30" s="9"/>
      <c r="H30" s="7">
        <f>SUM(H31:H50)</f>
        <v>0</v>
      </c>
    </row>
    <row r="31" spans="2:8" x14ac:dyDescent="0.2">
      <c r="B31" s="12" t="s">
        <v>76</v>
      </c>
      <c r="C31" s="12" t="s">
        <v>97</v>
      </c>
      <c r="D31" s="12" t="s">
        <v>87</v>
      </c>
      <c r="E31" s="13" t="s">
        <v>94</v>
      </c>
      <c r="F31" s="14">
        <v>183.93</v>
      </c>
      <c r="G31" s="10">
        <v>0</v>
      </c>
      <c r="H31" s="17">
        <f t="shared" ref="H31:H50" si="2">ROUND(F31*G31,2)</f>
        <v>0</v>
      </c>
    </row>
    <row r="32" spans="2:8" x14ac:dyDescent="0.2">
      <c r="B32" s="12" t="s">
        <v>4</v>
      </c>
      <c r="C32" s="12" t="s">
        <v>97</v>
      </c>
      <c r="D32" s="12" t="s">
        <v>63</v>
      </c>
      <c r="E32" s="13" t="s">
        <v>44</v>
      </c>
      <c r="F32" s="14">
        <v>710.2</v>
      </c>
      <c r="G32" s="10">
        <v>0</v>
      </c>
      <c r="H32" s="17">
        <f t="shared" si="2"/>
        <v>0</v>
      </c>
    </row>
    <row r="33" spans="2:8" ht="21" x14ac:dyDescent="0.2">
      <c r="B33" s="12" t="s">
        <v>59</v>
      </c>
      <c r="C33" s="12" t="s">
        <v>100</v>
      </c>
      <c r="D33" s="12" t="s">
        <v>36</v>
      </c>
      <c r="E33" s="13" t="s">
        <v>94</v>
      </c>
      <c r="F33" s="14">
        <v>46.23</v>
      </c>
      <c r="G33" s="10">
        <v>0</v>
      </c>
      <c r="H33" s="17">
        <f t="shared" si="2"/>
        <v>0</v>
      </c>
    </row>
    <row r="34" spans="2:8" ht="21" x14ac:dyDescent="0.2">
      <c r="B34" s="12" t="s">
        <v>23</v>
      </c>
      <c r="C34" s="12" t="s">
        <v>100</v>
      </c>
      <c r="D34" s="12" t="s">
        <v>14</v>
      </c>
      <c r="E34" s="13" t="s">
        <v>94</v>
      </c>
      <c r="F34" s="14">
        <v>60.3</v>
      </c>
      <c r="G34" s="10">
        <v>0</v>
      </c>
      <c r="H34" s="17">
        <f t="shared" si="2"/>
        <v>0</v>
      </c>
    </row>
    <row r="35" spans="2:8" x14ac:dyDescent="0.2">
      <c r="B35" s="12" t="s">
        <v>72</v>
      </c>
      <c r="C35" s="12" t="s">
        <v>98</v>
      </c>
      <c r="D35" s="12" t="s">
        <v>35</v>
      </c>
      <c r="E35" s="13" t="s">
        <v>44</v>
      </c>
      <c r="F35" s="14">
        <v>804</v>
      </c>
      <c r="G35" s="10">
        <v>0</v>
      </c>
      <c r="H35" s="17">
        <f t="shared" si="2"/>
        <v>0</v>
      </c>
    </row>
    <row r="36" spans="2:8" x14ac:dyDescent="0.2">
      <c r="B36" s="12" t="s">
        <v>8</v>
      </c>
      <c r="C36" s="12" t="s">
        <v>98</v>
      </c>
      <c r="D36" s="12" t="s">
        <v>21</v>
      </c>
      <c r="E36" s="13" t="s">
        <v>44</v>
      </c>
      <c r="F36" s="14">
        <v>804</v>
      </c>
      <c r="G36" s="10">
        <v>0</v>
      </c>
      <c r="H36" s="17">
        <f t="shared" si="2"/>
        <v>0</v>
      </c>
    </row>
    <row r="37" spans="2:8" x14ac:dyDescent="0.2">
      <c r="B37" s="12" t="s">
        <v>50</v>
      </c>
      <c r="C37" s="12" t="s">
        <v>99</v>
      </c>
      <c r="D37" s="12" t="s">
        <v>79</v>
      </c>
      <c r="E37" s="13" t="s">
        <v>44</v>
      </c>
      <c r="F37" s="14">
        <v>804</v>
      </c>
      <c r="G37" s="10">
        <v>0</v>
      </c>
      <c r="H37" s="17">
        <f t="shared" si="2"/>
        <v>0</v>
      </c>
    </row>
    <row r="38" spans="2:8" x14ac:dyDescent="0.2">
      <c r="B38" s="12" t="s">
        <v>7</v>
      </c>
      <c r="C38" s="12" t="s">
        <v>98</v>
      </c>
      <c r="D38" s="12" t="s">
        <v>35</v>
      </c>
      <c r="E38" s="13" t="s">
        <v>44</v>
      </c>
      <c r="F38" s="14">
        <v>804</v>
      </c>
      <c r="G38" s="10">
        <v>0</v>
      </c>
      <c r="H38" s="17">
        <f t="shared" si="2"/>
        <v>0</v>
      </c>
    </row>
    <row r="39" spans="2:8" x14ac:dyDescent="0.2">
      <c r="B39" s="12" t="s">
        <v>52</v>
      </c>
      <c r="C39" s="12" t="s">
        <v>98</v>
      </c>
      <c r="D39" s="12" t="s">
        <v>21</v>
      </c>
      <c r="E39" s="13" t="s">
        <v>44</v>
      </c>
      <c r="F39" s="14">
        <v>804</v>
      </c>
      <c r="G39" s="10">
        <v>0</v>
      </c>
      <c r="H39" s="17">
        <f t="shared" si="2"/>
        <v>0</v>
      </c>
    </row>
    <row r="40" spans="2:8" x14ac:dyDescent="0.2">
      <c r="B40" s="12" t="s">
        <v>89</v>
      </c>
      <c r="C40" s="12" t="s">
        <v>99</v>
      </c>
      <c r="D40" s="12" t="s">
        <v>107</v>
      </c>
      <c r="E40" s="13" t="s">
        <v>44</v>
      </c>
      <c r="F40" s="14">
        <v>804</v>
      </c>
      <c r="G40" s="10">
        <v>0</v>
      </c>
      <c r="H40" s="17">
        <f t="shared" si="2"/>
        <v>0</v>
      </c>
    </row>
    <row r="41" spans="2:8" x14ac:dyDescent="0.2">
      <c r="B41" s="12" t="s">
        <v>47</v>
      </c>
      <c r="C41" s="12" t="s">
        <v>98</v>
      </c>
      <c r="D41" s="12" t="s">
        <v>21</v>
      </c>
      <c r="E41" s="13" t="s">
        <v>44</v>
      </c>
      <c r="F41" s="14">
        <v>804</v>
      </c>
      <c r="G41" s="10">
        <v>0</v>
      </c>
      <c r="H41" s="17">
        <f t="shared" si="2"/>
        <v>0</v>
      </c>
    </row>
    <row r="42" spans="2:8" x14ac:dyDescent="0.2">
      <c r="B42" s="12" t="s">
        <v>84</v>
      </c>
      <c r="C42" s="12" t="s">
        <v>99</v>
      </c>
      <c r="D42" s="12" t="s">
        <v>77</v>
      </c>
      <c r="E42" s="13" t="s">
        <v>44</v>
      </c>
      <c r="F42" s="14">
        <v>804</v>
      </c>
      <c r="G42" s="10">
        <v>0</v>
      </c>
      <c r="H42" s="17">
        <f t="shared" si="2"/>
        <v>0</v>
      </c>
    </row>
    <row r="43" spans="2:8" x14ac:dyDescent="0.2">
      <c r="B43" s="12" t="s">
        <v>39</v>
      </c>
      <c r="C43" s="12" t="s">
        <v>100</v>
      </c>
      <c r="D43" s="12" t="s">
        <v>48</v>
      </c>
      <c r="E43" s="13" t="s">
        <v>94</v>
      </c>
      <c r="F43" s="14">
        <v>37.520000000000003</v>
      </c>
      <c r="G43" s="10">
        <v>0</v>
      </c>
      <c r="H43" s="17">
        <f t="shared" si="2"/>
        <v>0</v>
      </c>
    </row>
    <row r="44" spans="2:8" x14ac:dyDescent="0.2">
      <c r="B44" s="12" t="s">
        <v>93</v>
      </c>
      <c r="C44" s="12" t="s">
        <v>101</v>
      </c>
      <c r="D44" s="12" t="s">
        <v>78</v>
      </c>
      <c r="E44" s="13" t="s">
        <v>94</v>
      </c>
      <c r="F44" s="14">
        <v>22.3</v>
      </c>
      <c r="G44" s="10">
        <v>0</v>
      </c>
      <c r="H44" s="17">
        <f t="shared" si="2"/>
        <v>0</v>
      </c>
    </row>
    <row r="45" spans="2:8" x14ac:dyDescent="0.2">
      <c r="B45" s="12" t="s">
        <v>45</v>
      </c>
      <c r="C45" s="12" t="s">
        <v>102</v>
      </c>
      <c r="D45" s="12" t="s">
        <v>33</v>
      </c>
      <c r="E45" s="13" t="s">
        <v>57</v>
      </c>
      <c r="F45" s="14">
        <v>223</v>
      </c>
      <c r="G45" s="10">
        <v>0</v>
      </c>
      <c r="H45" s="17">
        <f t="shared" si="2"/>
        <v>0</v>
      </c>
    </row>
    <row r="46" spans="2:8" x14ac:dyDescent="0.2">
      <c r="B46" s="12" t="s">
        <v>86</v>
      </c>
      <c r="C46" s="12" t="s">
        <v>103</v>
      </c>
      <c r="D46" s="12" t="s">
        <v>30</v>
      </c>
      <c r="E46" s="13" t="s">
        <v>94</v>
      </c>
      <c r="F46" s="14">
        <v>0.8</v>
      </c>
      <c r="G46" s="10">
        <v>0</v>
      </c>
      <c r="H46" s="17">
        <f t="shared" si="2"/>
        <v>0</v>
      </c>
    </row>
    <row r="47" spans="2:8" x14ac:dyDescent="0.2">
      <c r="B47" s="12" t="s">
        <v>28</v>
      </c>
      <c r="C47" s="12" t="s">
        <v>103</v>
      </c>
      <c r="D47" s="12" t="s">
        <v>62</v>
      </c>
      <c r="E47" s="13" t="s">
        <v>57</v>
      </c>
      <c r="F47" s="14">
        <v>6</v>
      </c>
      <c r="G47" s="10">
        <v>0</v>
      </c>
      <c r="H47" s="17">
        <f t="shared" si="2"/>
        <v>0</v>
      </c>
    </row>
    <row r="48" spans="2:8" x14ac:dyDescent="0.2">
      <c r="B48" s="12" t="s">
        <v>85</v>
      </c>
      <c r="C48" s="12" t="s">
        <v>103</v>
      </c>
      <c r="D48" s="12" t="s">
        <v>67</v>
      </c>
      <c r="E48" s="13" t="s">
        <v>94</v>
      </c>
      <c r="F48" s="14">
        <v>0.84</v>
      </c>
      <c r="G48" s="10">
        <v>0</v>
      </c>
      <c r="H48" s="17">
        <f t="shared" si="2"/>
        <v>0</v>
      </c>
    </row>
    <row r="49" spans="2:8" ht="21" x14ac:dyDescent="0.2">
      <c r="B49" s="12" t="s">
        <v>29</v>
      </c>
      <c r="C49" s="12" t="s">
        <v>96</v>
      </c>
      <c r="D49" s="12" t="s">
        <v>9</v>
      </c>
      <c r="E49" s="13" t="s">
        <v>81</v>
      </c>
      <c r="F49" s="14">
        <v>2</v>
      </c>
      <c r="G49" s="10">
        <v>0</v>
      </c>
      <c r="H49" s="17">
        <f t="shared" si="2"/>
        <v>0</v>
      </c>
    </row>
    <row r="50" spans="2:8" x14ac:dyDescent="0.2">
      <c r="B50" s="12" t="s">
        <v>12</v>
      </c>
      <c r="C50" s="12" t="s">
        <v>103</v>
      </c>
      <c r="D50" s="12" t="s">
        <v>62</v>
      </c>
      <c r="E50" s="13" t="s">
        <v>57</v>
      </c>
      <c r="F50" s="14">
        <v>45</v>
      </c>
      <c r="G50" s="10">
        <v>0</v>
      </c>
      <c r="H50" s="17">
        <f t="shared" si="2"/>
        <v>0</v>
      </c>
    </row>
    <row r="51" spans="2:8" x14ac:dyDescent="0.2">
      <c r="B51" s="3" t="s">
        <v>34</v>
      </c>
      <c r="C51" s="4" t="s">
        <v>95</v>
      </c>
      <c r="D51" s="5" t="s">
        <v>91</v>
      </c>
      <c r="E51" s="8" t="s">
        <v>95</v>
      </c>
      <c r="F51" s="3" t="s">
        <v>95</v>
      </c>
      <c r="G51" s="9"/>
      <c r="H51" s="7">
        <f>SUM(H52:H68)</f>
        <v>0</v>
      </c>
    </row>
    <row r="52" spans="2:8" x14ac:dyDescent="0.2">
      <c r="B52" s="12" t="s">
        <v>49</v>
      </c>
      <c r="C52" s="12" t="s">
        <v>97</v>
      </c>
      <c r="D52" s="12" t="s">
        <v>87</v>
      </c>
      <c r="E52" s="13" t="s">
        <v>94</v>
      </c>
      <c r="F52" s="14">
        <v>294.70499999999998</v>
      </c>
      <c r="G52" s="10">
        <v>0</v>
      </c>
      <c r="H52" s="17">
        <f t="shared" ref="H52:H68" si="3">ROUND(F52*G52,2)</f>
        <v>0</v>
      </c>
    </row>
    <row r="53" spans="2:8" x14ac:dyDescent="0.2">
      <c r="B53" s="12" t="s">
        <v>24</v>
      </c>
      <c r="C53" s="12" t="s">
        <v>97</v>
      </c>
      <c r="D53" s="12" t="s">
        <v>63</v>
      </c>
      <c r="E53" s="13" t="s">
        <v>44</v>
      </c>
      <c r="F53" s="14">
        <v>1160.7</v>
      </c>
      <c r="G53" s="10">
        <v>0</v>
      </c>
      <c r="H53" s="17">
        <f t="shared" si="3"/>
        <v>0</v>
      </c>
    </row>
    <row r="54" spans="2:8" ht="21" x14ac:dyDescent="0.2">
      <c r="B54" s="12" t="s">
        <v>70</v>
      </c>
      <c r="C54" s="12" t="s">
        <v>100</v>
      </c>
      <c r="D54" s="12" t="s">
        <v>36</v>
      </c>
      <c r="E54" s="13" t="s">
        <v>94</v>
      </c>
      <c r="F54" s="14">
        <v>75.56</v>
      </c>
      <c r="G54" s="10">
        <v>0</v>
      </c>
      <c r="H54" s="17">
        <f t="shared" si="3"/>
        <v>0</v>
      </c>
    </row>
    <row r="55" spans="2:8" ht="21" x14ac:dyDescent="0.2">
      <c r="B55" s="12" t="s">
        <v>5</v>
      </c>
      <c r="C55" s="12" t="s">
        <v>100</v>
      </c>
      <c r="D55" s="12" t="s">
        <v>14</v>
      </c>
      <c r="E55" s="13" t="s">
        <v>94</v>
      </c>
      <c r="F55" s="14">
        <v>98.55</v>
      </c>
      <c r="G55" s="10">
        <v>0</v>
      </c>
      <c r="H55" s="17">
        <f t="shared" si="3"/>
        <v>0</v>
      </c>
    </row>
    <row r="56" spans="2:8" x14ac:dyDescent="0.2">
      <c r="B56" s="12" t="s">
        <v>58</v>
      </c>
      <c r="C56" s="12" t="s">
        <v>98</v>
      </c>
      <c r="D56" s="12" t="s">
        <v>35</v>
      </c>
      <c r="E56" s="13" t="s">
        <v>44</v>
      </c>
      <c r="F56" s="14">
        <v>1314</v>
      </c>
      <c r="G56" s="10">
        <v>0</v>
      </c>
      <c r="H56" s="17">
        <f t="shared" si="3"/>
        <v>0</v>
      </c>
    </row>
    <row r="57" spans="2:8" x14ac:dyDescent="0.2">
      <c r="B57" s="12" t="s">
        <v>13</v>
      </c>
      <c r="C57" s="12" t="s">
        <v>98</v>
      </c>
      <c r="D57" s="12" t="s">
        <v>21</v>
      </c>
      <c r="E57" s="13" t="s">
        <v>44</v>
      </c>
      <c r="F57" s="14">
        <v>1314</v>
      </c>
      <c r="G57" s="10">
        <v>0</v>
      </c>
      <c r="H57" s="17">
        <f t="shared" si="3"/>
        <v>0</v>
      </c>
    </row>
    <row r="58" spans="2:8" x14ac:dyDescent="0.2">
      <c r="B58" s="12" t="s">
        <v>75</v>
      </c>
      <c r="C58" s="12" t="s">
        <v>99</v>
      </c>
      <c r="D58" s="12" t="s">
        <v>79</v>
      </c>
      <c r="E58" s="13" t="s">
        <v>44</v>
      </c>
      <c r="F58" s="14">
        <v>1314</v>
      </c>
      <c r="G58" s="10">
        <v>0</v>
      </c>
      <c r="H58" s="17">
        <f t="shared" si="3"/>
        <v>0</v>
      </c>
    </row>
    <row r="59" spans="2:8" x14ac:dyDescent="0.2">
      <c r="B59" s="12" t="s">
        <v>15</v>
      </c>
      <c r="C59" s="12" t="s">
        <v>98</v>
      </c>
      <c r="D59" s="12" t="s">
        <v>35</v>
      </c>
      <c r="E59" s="13" t="s">
        <v>44</v>
      </c>
      <c r="F59" s="14">
        <v>1314</v>
      </c>
      <c r="G59" s="10">
        <v>0</v>
      </c>
      <c r="H59" s="17">
        <f t="shared" si="3"/>
        <v>0</v>
      </c>
    </row>
    <row r="60" spans="2:8" x14ac:dyDescent="0.2">
      <c r="B60" s="12" t="s">
        <v>74</v>
      </c>
      <c r="C60" s="12" t="s">
        <v>98</v>
      </c>
      <c r="D60" s="12" t="s">
        <v>21</v>
      </c>
      <c r="E60" s="13" t="s">
        <v>44</v>
      </c>
      <c r="F60" s="14">
        <v>1314</v>
      </c>
      <c r="G60" s="10">
        <v>0</v>
      </c>
      <c r="H60" s="17">
        <f t="shared" si="3"/>
        <v>0</v>
      </c>
    </row>
    <row r="61" spans="2:8" x14ac:dyDescent="0.2">
      <c r="B61" s="12" t="s">
        <v>51</v>
      </c>
      <c r="C61" s="12" t="s">
        <v>99</v>
      </c>
      <c r="D61" s="12" t="s">
        <v>107</v>
      </c>
      <c r="E61" s="13" t="s">
        <v>44</v>
      </c>
      <c r="F61" s="14">
        <v>1314</v>
      </c>
      <c r="G61" s="10">
        <v>0</v>
      </c>
      <c r="H61" s="17">
        <f t="shared" si="3"/>
        <v>0</v>
      </c>
    </row>
    <row r="62" spans="2:8" x14ac:dyDescent="0.2">
      <c r="B62" s="12" t="s">
        <v>6</v>
      </c>
      <c r="C62" s="12" t="s">
        <v>98</v>
      </c>
      <c r="D62" s="12" t="s">
        <v>21</v>
      </c>
      <c r="E62" s="13" t="s">
        <v>44</v>
      </c>
      <c r="F62" s="14">
        <v>1314</v>
      </c>
      <c r="G62" s="10">
        <v>0</v>
      </c>
      <c r="H62" s="17">
        <f t="shared" si="3"/>
        <v>0</v>
      </c>
    </row>
    <row r="63" spans="2:8" x14ac:dyDescent="0.2">
      <c r="B63" s="12" t="s">
        <v>68</v>
      </c>
      <c r="C63" s="12" t="s">
        <v>99</v>
      </c>
      <c r="D63" s="12" t="s">
        <v>77</v>
      </c>
      <c r="E63" s="13" t="s">
        <v>44</v>
      </c>
      <c r="F63" s="14">
        <v>1314</v>
      </c>
      <c r="G63" s="10">
        <v>0</v>
      </c>
      <c r="H63" s="17">
        <f t="shared" si="3"/>
        <v>0</v>
      </c>
    </row>
    <row r="64" spans="2:8" x14ac:dyDescent="0.2">
      <c r="B64" s="12" t="s">
        <v>26</v>
      </c>
      <c r="C64" s="12" t="s">
        <v>100</v>
      </c>
      <c r="D64" s="12" t="s">
        <v>48</v>
      </c>
      <c r="E64" s="13" t="s">
        <v>94</v>
      </c>
      <c r="F64" s="14">
        <v>108.45</v>
      </c>
      <c r="G64" s="10">
        <v>0</v>
      </c>
      <c r="H64" s="17">
        <f t="shared" si="3"/>
        <v>0</v>
      </c>
    </row>
    <row r="65" spans="2:8" x14ac:dyDescent="0.2">
      <c r="B65" s="12" t="s">
        <v>61</v>
      </c>
      <c r="C65" s="12" t="s">
        <v>101</v>
      </c>
      <c r="D65" s="12" t="s">
        <v>78</v>
      </c>
      <c r="E65" s="13" t="s">
        <v>94</v>
      </c>
      <c r="F65" s="14">
        <v>37.700000000000003</v>
      </c>
      <c r="G65" s="10">
        <v>0</v>
      </c>
      <c r="H65" s="17">
        <f t="shared" si="3"/>
        <v>0</v>
      </c>
    </row>
    <row r="66" spans="2:8" x14ac:dyDescent="0.2">
      <c r="B66" s="12" t="s">
        <v>3</v>
      </c>
      <c r="C66" s="12" t="s">
        <v>102</v>
      </c>
      <c r="D66" s="12" t="s">
        <v>69</v>
      </c>
      <c r="E66" s="13" t="s">
        <v>57</v>
      </c>
      <c r="F66" s="14">
        <v>377</v>
      </c>
      <c r="G66" s="10">
        <v>0</v>
      </c>
      <c r="H66" s="17">
        <f t="shared" si="3"/>
        <v>0</v>
      </c>
    </row>
    <row r="67" spans="2:8" ht="21" x14ac:dyDescent="0.2">
      <c r="B67" s="12" t="s">
        <v>73</v>
      </c>
      <c r="C67" s="12" t="s">
        <v>96</v>
      </c>
      <c r="D67" s="12" t="s">
        <v>9</v>
      </c>
      <c r="E67" s="13" t="s">
        <v>81</v>
      </c>
      <c r="F67" s="14">
        <v>2</v>
      </c>
      <c r="G67" s="10">
        <v>0</v>
      </c>
      <c r="H67" s="17">
        <f t="shared" si="3"/>
        <v>0</v>
      </c>
    </row>
    <row r="68" spans="2:8" x14ac:dyDescent="0.2">
      <c r="B68" s="12" t="s">
        <v>16</v>
      </c>
      <c r="C68" s="12" t="s">
        <v>103</v>
      </c>
      <c r="D68" s="12" t="s">
        <v>62</v>
      </c>
      <c r="E68" s="13" t="s">
        <v>57</v>
      </c>
      <c r="F68" s="14">
        <v>61</v>
      </c>
      <c r="G68" s="10">
        <v>0</v>
      </c>
      <c r="H68" s="17">
        <f t="shared" si="3"/>
        <v>0</v>
      </c>
    </row>
    <row r="69" spans="2:8" x14ac:dyDescent="0.2">
      <c r="B69" s="3" t="s">
        <v>108</v>
      </c>
      <c r="C69" s="4"/>
      <c r="D69" s="5" t="s">
        <v>110</v>
      </c>
      <c r="E69" s="8"/>
      <c r="F69" s="3"/>
      <c r="G69" s="9"/>
      <c r="H69" s="7">
        <f>H70</f>
        <v>0</v>
      </c>
    </row>
    <row r="70" spans="2:8" ht="63" x14ac:dyDescent="0.2">
      <c r="B70" s="12" t="s">
        <v>109</v>
      </c>
      <c r="C70" s="12" t="s">
        <v>103</v>
      </c>
      <c r="D70" s="12" t="s">
        <v>112</v>
      </c>
      <c r="E70" s="13" t="s">
        <v>111</v>
      </c>
      <c r="F70" s="15">
        <v>1</v>
      </c>
      <c r="G70" s="11">
        <v>0</v>
      </c>
      <c r="H70" s="16">
        <f>ROUND(F70*G70,2)</f>
        <v>0</v>
      </c>
    </row>
    <row r="71" spans="2:8" x14ac:dyDescent="0.2">
      <c r="B71" s="22" t="s">
        <v>106</v>
      </c>
      <c r="C71" s="22"/>
      <c r="D71" s="22"/>
      <c r="E71" s="22"/>
      <c r="F71" s="22"/>
      <c r="G71" s="22"/>
      <c r="H71" s="24">
        <f>H51+H30+H19+H8+H6+H69</f>
        <v>0</v>
      </c>
    </row>
    <row r="72" spans="2:8" x14ac:dyDescent="0.2">
      <c r="B72" s="23"/>
      <c r="C72" s="23"/>
      <c r="D72" s="23"/>
      <c r="E72" s="23"/>
      <c r="F72" s="23"/>
      <c r="G72" s="23"/>
      <c r="H72" s="23"/>
    </row>
  </sheetData>
  <sheetProtection algorithmName="SHA-512" hashValue="bRJ/lEFI5JiOVE9jUwlbG3/XUHh1u7fdCFMNWDrYMiEo4eOSnPdbET8EGK2OMb1E3G/hV/RpmMitA+Qr8g8Uww==" saltValue="ZStS3cwYOc6O/Lfy7Z9JaA==" spinCount="100000" sheet="1" objects="1" scenarios="1"/>
  <mergeCells count="4">
    <mergeCell ref="B1:H1"/>
    <mergeCell ref="B2:H3"/>
    <mergeCell ref="B71:G72"/>
    <mergeCell ref="H71:H7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-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ekoprojekt</dc:creator>
  <cp:lastModifiedBy>Jolanta Toczek</cp:lastModifiedBy>
  <dcterms:created xsi:type="dcterms:W3CDTF">2019-07-31T19:02:33Z</dcterms:created>
  <dcterms:modified xsi:type="dcterms:W3CDTF">2022-05-24T08:32:28Z</dcterms:modified>
</cp:coreProperties>
</file>