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ODCINEK A" sheetId="2" r:id="rId1"/>
    <sheet name="ODCINEK B" sheetId="3" r:id="rId2"/>
    <sheet name="ODCINEK C" sheetId="4" r:id="rId3"/>
    <sheet name="ZBIORCZE ZESTAWIENIE KOSZTÓW" sheetId="5" r:id="rId4"/>
  </sheets>
  <calcPr calcId="125725"/>
</workbook>
</file>

<file path=xl/calcChain.xml><?xml version="1.0" encoding="utf-8"?>
<calcChain xmlns="http://schemas.openxmlformats.org/spreadsheetml/2006/main">
  <c r="G16" i="4"/>
  <c r="G15"/>
  <c r="G14"/>
  <c r="G13"/>
  <c r="G12"/>
  <c r="G11"/>
  <c r="G10"/>
  <c r="E17" i="5" s="1"/>
  <c r="G8" i="4"/>
  <c r="G7"/>
  <c r="E16" i="5" s="1"/>
  <c r="G6" i="4"/>
  <c r="G53" i="3"/>
  <c r="G52"/>
  <c r="G51"/>
  <c r="G50"/>
  <c r="G49"/>
  <c r="E14" i="5" s="1"/>
  <c r="G48" i="3"/>
  <c r="G46"/>
  <c r="G45"/>
  <c r="G44"/>
  <c r="G43"/>
  <c r="G42"/>
  <c r="G41"/>
  <c r="G40"/>
  <c r="E13" i="5" s="1"/>
  <c r="G39" i="3"/>
  <c r="G37"/>
  <c r="G36"/>
  <c r="G35"/>
  <c r="G34"/>
  <c r="G33"/>
  <c r="G32"/>
  <c r="G31"/>
  <c r="E12" i="5" s="1"/>
  <c r="G30" i="3"/>
  <c r="G28"/>
  <c r="G27"/>
  <c r="G26"/>
  <c r="E11" i="5" s="1"/>
  <c r="G25" i="3"/>
  <c r="G23"/>
  <c r="G22"/>
  <c r="G21"/>
  <c r="G20"/>
  <c r="G19"/>
  <c r="G18"/>
  <c r="G17"/>
  <c r="G16"/>
  <c r="G15"/>
  <c r="G14"/>
  <c r="G13"/>
  <c r="G12"/>
  <c r="G11"/>
  <c r="G10"/>
  <c r="G9"/>
  <c r="G8"/>
  <c r="G7"/>
  <c r="G54" s="1"/>
  <c r="G6"/>
  <c r="G52" i="2"/>
  <c r="G51"/>
  <c r="G50"/>
  <c r="G49"/>
  <c r="G48"/>
  <c r="E8" i="5" s="1"/>
  <c r="G46" i="2"/>
  <c r="G45"/>
  <c r="G44"/>
  <c r="G43"/>
  <c r="G42"/>
  <c r="G41"/>
  <c r="G40"/>
  <c r="G39"/>
  <c r="E7" i="5" s="1"/>
  <c r="G37" i="2"/>
  <c r="G36"/>
  <c r="G35"/>
  <c r="G34"/>
  <c r="G33"/>
  <c r="G32"/>
  <c r="G31"/>
  <c r="G30"/>
  <c r="E6" i="5" s="1"/>
  <c r="G28" i="2"/>
  <c r="G27"/>
  <c r="G26"/>
  <c r="G25"/>
  <c r="E5" i="5" s="1"/>
  <c r="G23" i="2"/>
  <c r="G22"/>
  <c r="G21"/>
  <c r="G20"/>
  <c r="G19"/>
  <c r="G18"/>
  <c r="G17"/>
  <c r="G16"/>
  <c r="G15"/>
  <c r="G14"/>
  <c r="G13"/>
  <c r="G12"/>
  <c r="G11"/>
  <c r="G10"/>
  <c r="G9"/>
  <c r="G8"/>
  <c r="G7"/>
  <c r="G6"/>
  <c r="G53" s="1"/>
  <c r="E10" i="5" l="1"/>
  <c r="G17" i="4"/>
  <c r="E15" i="5"/>
  <c r="E9"/>
  <c r="E18"/>
  <c r="E4"/>
  <c r="E3"/>
</calcChain>
</file>

<file path=xl/sharedStrings.xml><?xml version="1.0" encoding="utf-8"?>
<sst xmlns="http://schemas.openxmlformats.org/spreadsheetml/2006/main" count="571" uniqueCount="185">
  <si>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</si>
  <si>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</si>
  <si>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</si>
  <si>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</si>
  <si>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</si>
  <si>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</si>
  <si>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</si>
  <si>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1.1</t>
  </si>
  <si>
    <t/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</si>
  <si>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</si>
  <si>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</si>
  <si>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</si>
  <si>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</si>
  <si>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</si>
  <si>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</si>
  <si>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D.01.03.03</t>
  </si>
  <si>
    <t>Regulacja pionowa studzienek dla urządzeń podziemnych, studzienki telefoniczne</t>
  </si>
  <si>
    <t>1.1.3</t>
  </si>
  <si>
    <t>Regulacja pionowa studzienek dla urządzeń podziemnych, zawory wodociągowe i gazowe</t>
  </si>
  <si>
    <t>1.1.4</t>
  </si>
  <si>
    <t>D.01.02.04</t>
  </si>
  <si>
    <t>Rozebranie chodników, wysepek przystankowych i przejść dla pieszych, płyty betonowe 50x50x7 cm na podsypce piaskowej(USZKODZONE WYWÓZ I UTYLIZACJA - DOBRE PRZEWÓZ W MIEJSCE WSKAZANE DO 5KM)</t>
  </si>
  <si>
    <t>m2</t>
  </si>
  <si>
    <t>1.1.5</t>
  </si>
  <si>
    <t>Rozebranie krawężników, betonowych 15x30 cm na podsypce piaskowej(WYWÓZ I UTYLIZACJA)</t>
  </si>
  <si>
    <t>m</t>
  </si>
  <si>
    <t>1.1.6</t>
  </si>
  <si>
    <t>Rozebranie ław pod krawężniki, ławy z betonu(WYWÓZ I UTYLIZACJA)</t>
  </si>
  <si>
    <t>m3</t>
  </si>
  <si>
    <t>1.1.7</t>
  </si>
  <si>
    <t>Rozebranie nawierzchni, z betonu, mechaniczne, grubość nawierzchni  średnio 15 cm - zjazdy (WYWÓZ I UTYLIZACJA)</t>
  </si>
  <si>
    <t>1.1.8</t>
  </si>
  <si>
    <t>Rozebranie nawierzchni z mieszanek mineralno-bitumicznych, grubość 8cm wraz z załadunkiem wywozem i utylizacją - chodniki</t>
  </si>
  <si>
    <t>1.1.9</t>
  </si>
  <si>
    <t>Rozebranie studni wlotowych fi 500 - wraz z wywozem i utylizacją</t>
  </si>
  <si>
    <t>1.1.10</t>
  </si>
  <si>
    <t>Kompletna studnia wpustowa wpust klasy D-400 na przegubie, Fi 500 mm, z osadnikiem i wiadrem - zakup, dostawa i montaż</t>
  </si>
  <si>
    <t>1.1.11</t>
  </si>
  <si>
    <t>D.01.01.01</t>
  </si>
  <si>
    <t>Wykopy oraz przekopy wykonywane koparkami podsiębiernymi na odkład, koparka 0,25 m3, grunt kategorii III - wraz z wywozem i utylizacją nadmiaru gruntu</t>
  </si>
  <si>
    <t>1.1.12</t>
  </si>
  <si>
    <t>Zabezpieczenie istniejących kabli energetycznych, rury ochronne dwudzielne PVC, do Fi 110 mm</t>
  </si>
  <si>
    <t>1.1.13</t>
  </si>
  <si>
    <t>Zabezpieczenie istniejących kabli energetycznych, rury ochronne dwudzielne PVC, do Fi 200 mm</t>
  </si>
  <si>
    <t>1.1.14</t>
  </si>
  <si>
    <t>Obsypka rurociągu kruszywem dowiezionym, piasek</t>
  </si>
  <si>
    <t>1.1.15</t>
  </si>
  <si>
    <t>Przykanaliki z rur z tworzyw sztucznych, rury z PVC kielichowe, Dn 200 mm</t>
  </si>
  <si>
    <t>1.1.16</t>
  </si>
  <si>
    <t>Obsypka rurociągu kruszywem dowiezionym, pospółka</t>
  </si>
  <si>
    <t>1.1.17</t>
  </si>
  <si>
    <t>D.04.02.02</t>
  </si>
  <si>
    <t>Podbudowa z kruszywa łamanego 0/31,5mm - warstwa dolna o grub.po zagęszcz. 15 cm - uzupełnienie podbudowy po przekopach</t>
  </si>
  <si>
    <t>1.1.18</t>
  </si>
  <si>
    <t>Podbudowa z kruszywa łamanego 0/63,0mm - warstwa dolna o grub.po zagęszcz. 20 cm - uzupełnienie podbudowy po przekopach</t>
  </si>
  <si>
    <t>1.2</t>
  </si>
  <si>
    <t>ROBOTY DROGOWE - KRAWĘZNIKI, OBRZEŻA I OPORNIK</t>
  </si>
  <si>
    <t>1.2.1</t>
  </si>
  <si>
    <t>D.05.04.05</t>
  </si>
  <si>
    <t>Ławy pod krawężniki, betonowa z oporem</t>
  </si>
  <si>
    <t>1.2.2</t>
  </si>
  <si>
    <t>D.08.01.01</t>
  </si>
  <si>
    <t>Krawężniki betonowe, wystające 15x30 cm na podsypce cementowo-piaskowej - odkrycie 6cm</t>
  </si>
  <si>
    <t>1.2.3</t>
  </si>
  <si>
    <t>Krawężniki betonowe, najazdowe 15x22 cm na podsypce cementowo-piaskowej - odkrycie 4cm</t>
  </si>
  <si>
    <t>1.2.4</t>
  </si>
  <si>
    <t>D.08.03.01</t>
  </si>
  <si>
    <t>Obrzeża betonowe, 30x8 cm na podsypce cementowo-piaskowej z wypełnieniem spoin zaprawą cementową - wtopione</t>
  </si>
  <si>
    <t>1.3</t>
  </si>
  <si>
    <t>ROBOTY DROGOWE - CHODNIKI</t>
  </si>
  <si>
    <t>1.3.1</t>
  </si>
  <si>
    <t>D.04.01.01</t>
  </si>
  <si>
    <t>/Roboty ziemne wraz z wywozem nadmiaru gruntu z utylizacją na odległość do 5KM/</t>
  </si>
  <si>
    <t>1.3.2</t>
  </si>
  <si>
    <t>Mechaniczne profilowanie i zagęszenie podłoża pod warstwy konstrukcyjne nawierzchni w gr.kat.I-IV</t>
  </si>
  <si>
    <t>1.3.3</t>
  </si>
  <si>
    <t>Podbudowa z kruszywa łamanego 0/63mm - grubość warstwy 15 cm</t>
  </si>
  <si>
    <t>1.3.4</t>
  </si>
  <si>
    <t>Podbudowa z kruszywa łamanego 0/31,5mm - grubość warstwy 10 cm</t>
  </si>
  <si>
    <t>1.3.5</t>
  </si>
  <si>
    <t>D.04.03.01</t>
  </si>
  <si>
    <t>Oczyszczenie i skropienie nawierzchni</t>
  </si>
  <si>
    <t>1.3.6</t>
  </si>
  <si>
    <t>D.05.03.05</t>
  </si>
  <si>
    <t>Warstwa wiąząca beton asfaltowy 0/16 o zwiększonej odporności na deformacje trwałe-grubość warstwy 4 cm</t>
  </si>
  <si>
    <t>1.3.7</t>
  </si>
  <si>
    <t>1.3.8</t>
  </si>
  <si>
    <t>Warstwa ścieralna z BA 0/12,8 o zwiększonej odpornośći na deformacje trwałe - grubość warstwy 4 cm</t>
  </si>
  <si>
    <t>1.4</t>
  </si>
  <si>
    <t>ROBOTY DROGOWE - ZJAZDY</t>
  </si>
  <si>
    <t>1.4.1</t>
  </si>
  <si>
    <t>1.4.2</t>
  </si>
  <si>
    <t>1.4.3</t>
  </si>
  <si>
    <t>Podbudowa z kruszywa łamanego 0/63mm - grubość warstwy 20 cm</t>
  </si>
  <si>
    <t>1.4.4</t>
  </si>
  <si>
    <t>Podbudowa z kruszywa łamanego 0/31,5mm - grubość warstwy 15 cm</t>
  </si>
  <si>
    <t>1.4.5</t>
  </si>
  <si>
    <t>1.4.6</t>
  </si>
  <si>
    <t>1.4.7</t>
  </si>
  <si>
    <t>1.4.8</t>
  </si>
  <si>
    <t>1.5</t>
  </si>
  <si>
    <t>ROBOTY NAWIERZCHNIOWE - KM 0+000,00 - 0+188 - 188 MB (szerokość 6,00 + chodnik)</t>
  </si>
  <si>
    <t>1.5.1</t>
  </si>
  <si>
    <t>D.05.03.11</t>
  </si>
  <si>
    <t>Roboty remontowe - frezowanie nawierzchni bitumicznej o gr. średniej 6 cm z wywozem materiału z rozbiórki na odl. do 5 km</t>
  </si>
  <si>
    <t>1.5.2</t>
  </si>
  <si>
    <t>1.5.3</t>
  </si>
  <si>
    <t>1.5.4</t>
  </si>
  <si>
    <t>1.5.5</t>
  </si>
  <si>
    <t>2.1</t>
  </si>
  <si>
    <t>2.1.1</t>
  </si>
  <si>
    <t>2.1.2</t>
  </si>
  <si>
    <t>Regulacja pionowa studzienek dla urządzeń podziemnych, włazy kanałowe wraz z wymianą włazów na nowe klasy D400 na przegubie - KD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</si>
  <si>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</si>
  <si>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</si>
  <si>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</si>
  <si>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</si>
  <si>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</si>
  <si>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</si>
  <si>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</si>
  <si>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</si>
  <si>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</si>
  <si>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</si>
  <si>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</si>
  <si>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</si>
  <si>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</si>
  <si>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</si>
  <si>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</si>
  <si>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</si>
  <si>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2.2</t>
  </si>
  <si>
    <t>2.2.1</t>
  </si>
  <si>
    <t>2.2.2</t>
  </si>
  <si>
    <t>2.2.3</t>
  </si>
  <si>
    <t>2.2.4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</si>
  <si>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</si>
  <si>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</si>
  <si>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</si>
  <si>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</si>
  <si>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</si>
  <si>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</si>
  <si>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</si>
  <si>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</si>
  <si>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</si>
  <si>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</si>
  <si>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</si>
  <si>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</si>
  <si>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</si>
  <si>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</si>
  <si>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</si>
  <si>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</si>
  <si>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</si>
  <si>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</si>
  <si>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2.5</t>
  </si>
  <si>
    <t>ROBOTY NAWIERZCHNIOWE - KM 0+000,00 - 0+190 - 190 MB (szerokość 3,5 - 6,00 + chodnik lub pobocza)</t>
  </si>
  <si>
    <t>2.5.1</t>
  </si>
  <si>
    <t>2.5.2</t>
  </si>
  <si>
    <t>2.5.3</t>
  </si>
  <si>
    <t>2.5.4</t>
  </si>
  <si>
    <t>2.5.5</t>
  </si>
  <si>
    <t>2.5.6</t>
  </si>
  <si>
    <t>D.04.04.02</t>
  </si>
  <si>
    <t>Wyrównanie istniejącej podbudowy tłuczniem, zagęszczenie mechaniczne - Pobocza obustronne (ANALOGIA)</t>
  </si>
  <si>
    <t>3.1</t>
  </si>
  <si>
    <t>3.1.1</t>
  </si>
  <si>
    <t>3.1.2</t>
  </si>
  <si>
    <t>3.1.3</t>
  </si>
  <si>
    <t>3.2</t>
  </si>
  <si>
    <t>ROBOTY NAWIERZCHNIOWE KM 0+000,00 - 0+166,00 - 166 MB (szerokość 3,00 + pobocza)</t>
  </si>
  <si>
    <t>3.2.1</t>
  </si>
  <si>
    <t>3.2.2</t>
  </si>
  <si>
    <t>Wyrównanie z kruszywa łamanego 0/31,5mm stabilizowana mechanicznie grubość po zagęszczeniu średnio 10cm (ANALOGIA)</t>
  </si>
  <si>
    <t>3.2.3</t>
  </si>
  <si>
    <t>3.2.4</t>
  </si>
  <si>
    <t>3.2.5</t>
  </si>
  <si>
    <t>3.2.6</t>
  </si>
  <si>
    <t>3.2.7</t>
  </si>
  <si>
    <t>Nazwa elementu</t>
  </si>
  <si>
    <t>ODCINEK A</t>
  </si>
  <si>
    <t>ODCINEK B</t>
  </si>
  <si>
    <t>ODCINEK C</t>
  </si>
  <si>
    <t>KOSZTORYS OFERTOWY ULICA WODNA</t>
  </si>
  <si>
    <t>ŁĄCZNIE NETTO - ODCINEK A</t>
  </si>
  <si>
    <t>ŁĄCZNIE NETTO - ODCINEK B</t>
  </si>
  <si>
    <t>Razem NETTO</t>
  </si>
  <si>
    <t>ŁĄCZNIENETTO -  ODCINEK C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</si>
</sst>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6">
    <font>
      <sz val="10"/>
      <name val="Arial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25">
    <xf numFmtId="0" fontId="0" fillId="0" borderId="0" xfId="0" applyAlignment="1"/>
    <xf numFmtId="0" fontId="1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175" fontId="2" fillId="0" borderId="1" xfId="0" applyNumberFormat="1" applyFont="1" applyFill="1" applyBorder="1" applyAlignment="1">
      <alignment horizontal="right" wrapText="1"/>
    </xf>
    <xf numFmtId="175" fontId="1" fillId="0" borderId="1" xfId="0" applyNumberFormat="1" applyFont="1" applyFill="1" applyBorder="1" applyAlignment="1">
      <alignment horizontal="right" wrapText="1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/>
    <xf numFmtId="175" fontId="1" fillId="2" borderId="1" xfId="0" applyNumberFormat="1" applyFont="1" applyFill="1" applyBorder="1" applyAlignment="1" applyProtection="1">
      <alignment horizontal="right" wrapText="1"/>
      <protection locked="0"/>
    </xf>
    <xf numFmtId="175" fontId="1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left" vertical="top" wrapText="1"/>
    </xf>
    <xf numFmtId="172" fontId="1" fillId="3" borderId="1" xfId="0" applyNumberFormat="1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/>
    <xf numFmtId="0" fontId="5" fillId="0" borderId="0" xfId="0" applyFont="1" applyFill="1" applyAlignment="1">
      <alignment horizontal="right"/>
    </xf>
    <xf numFmtId="175" fontId="5" fillId="4" borderId="1" xfId="0" applyNumberFormat="1" applyFont="1" applyFill="1" applyBorder="1" applyAlignment="1">
      <alignment horizontal="right" wrapText="1"/>
    </xf>
    <xf numFmtId="175" fontId="5" fillId="0" borderId="1" xfId="0" applyNumberFormat="1" applyFont="1" applyFill="1" applyBorder="1" applyAlignment="1">
      <alignment horizontal="right" wrapText="1"/>
    </xf>
    <xf numFmtId="0" fontId="0" fillId="3" borderId="0" xfId="0" applyFill="1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3"/>
  <sheetViews>
    <sheetView tabSelected="1" zoomScaleNormal="100" workbookViewId="0">
      <selection activeCell="I35" sqref="I35"/>
    </sheetView>
  </sheetViews>
  <sheetFormatPr defaultRowHeight="12.75"/>
  <cols>
    <col min="1" max="1" width="6" customWidth="1"/>
    <col min="2" max="2" width="11" customWidth="1"/>
    <col min="3" max="3" width="73.42578125" customWidth="1"/>
    <col min="4" max="5" width="11" customWidth="1"/>
    <col min="6" max="6" width="12.85546875" customWidth="1"/>
    <col min="7" max="7" width="18" customWidth="1"/>
  </cols>
  <sheetData>
    <row r="1" spans="1:7" ht="15.75">
      <c r="A1" s="11" t="s">
        <v>180</v>
      </c>
      <c r="B1" s="11"/>
      <c r="C1" s="11"/>
      <c r="D1" s="11"/>
      <c r="E1" s="11"/>
      <c r="F1" s="11"/>
      <c r="G1" s="11"/>
    </row>
    <row r="2" spans="1:7" ht="15.75">
      <c r="A2" s="12" t="s">
        <v>177</v>
      </c>
      <c r="B2" s="13"/>
      <c r="C2" s="13"/>
      <c r="D2" s="13"/>
      <c r="E2" s="13"/>
      <c r="F2" s="13"/>
      <c r="G2" s="13"/>
    </row>
    <row r="3" spans="1:7" ht="33.7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>
      <c r="A4" s="18">
        <v>1</v>
      </c>
      <c r="B4" s="18">
        <v>2</v>
      </c>
      <c r="C4" s="18">
        <v>3</v>
      </c>
      <c r="D4" s="18">
        <v>4</v>
      </c>
      <c r="E4" s="18">
        <v>5</v>
      </c>
      <c r="F4" s="18">
        <v>6</v>
      </c>
      <c r="G4" s="18">
        <v>7</v>
      </c>
    </row>
    <row r="5" spans="1:7">
      <c r="A5" s="16" t="s">
        <v>7</v>
      </c>
      <c r="B5" s="16" t="s">
        <v>8</v>
      </c>
      <c r="C5" s="19" t="s">
        <v>9</v>
      </c>
      <c r="D5" s="20" t="s">
        <v>8</v>
      </c>
      <c r="E5" s="20" t="s">
        <v>8</v>
      </c>
      <c r="F5" s="20" t="s">
        <v>8</v>
      </c>
      <c r="G5" s="20" t="s">
        <v>8</v>
      </c>
    </row>
    <row r="6" spans="1:7">
      <c r="A6" s="16" t="s">
        <v>10</v>
      </c>
      <c r="B6" s="16" t="s">
        <v>11</v>
      </c>
      <c r="C6" s="16" t="s">
        <v>12</v>
      </c>
      <c r="D6" s="16" t="s">
        <v>13</v>
      </c>
      <c r="E6" s="17">
        <v>9</v>
      </c>
      <c r="F6" s="14">
        <v>0</v>
      </c>
      <c r="G6" s="15">
        <f>ROUND(E6*F6,2)</f>
        <v>0</v>
      </c>
    </row>
    <row r="7" spans="1:7">
      <c r="A7" s="16" t="s">
        <v>14</v>
      </c>
      <c r="B7" s="16" t="s">
        <v>15</v>
      </c>
      <c r="C7" s="16" t="s">
        <v>16</v>
      </c>
      <c r="D7" s="16" t="s">
        <v>13</v>
      </c>
      <c r="E7" s="17">
        <v>2</v>
      </c>
      <c r="F7" s="14">
        <v>0</v>
      </c>
      <c r="G7" s="15">
        <f t="shared" ref="G7:G23" si="0">ROUND(E7*F7,2)</f>
        <v>0</v>
      </c>
    </row>
    <row r="8" spans="1:7">
      <c r="A8" s="16" t="s">
        <v>17</v>
      </c>
      <c r="B8" s="16" t="s">
        <v>11</v>
      </c>
      <c r="C8" s="16" t="s">
        <v>18</v>
      </c>
      <c r="D8" s="16" t="s">
        <v>13</v>
      </c>
      <c r="E8" s="17">
        <v>17</v>
      </c>
      <c r="F8" s="14">
        <v>0</v>
      </c>
      <c r="G8" s="15">
        <f t="shared" si="0"/>
        <v>0</v>
      </c>
    </row>
    <row r="9" spans="1:7" ht="38.25">
      <c r="A9" s="16" t="s">
        <v>19</v>
      </c>
      <c r="B9" s="16" t="s">
        <v>20</v>
      </c>
      <c r="C9" s="16" t="s">
        <v>21</v>
      </c>
      <c r="D9" s="16" t="s">
        <v>22</v>
      </c>
      <c r="E9" s="17">
        <v>312.5</v>
      </c>
      <c r="F9" s="14">
        <v>0</v>
      </c>
      <c r="G9" s="15">
        <f t="shared" si="0"/>
        <v>0</v>
      </c>
    </row>
    <row r="10" spans="1:7" ht="25.5">
      <c r="A10" s="16" t="s">
        <v>23</v>
      </c>
      <c r="B10" s="16" t="s">
        <v>20</v>
      </c>
      <c r="C10" s="16" t="s">
        <v>24</v>
      </c>
      <c r="D10" s="16" t="s">
        <v>25</v>
      </c>
      <c r="E10" s="17">
        <v>376</v>
      </c>
      <c r="F10" s="14">
        <v>0</v>
      </c>
      <c r="G10" s="15">
        <f t="shared" si="0"/>
        <v>0</v>
      </c>
    </row>
    <row r="11" spans="1:7">
      <c r="A11" s="16" t="s">
        <v>26</v>
      </c>
      <c r="B11" s="16" t="s">
        <v>20</v>
      </c>
      <c r="C11" s="16" t="s">
        <v>27</v>
      </c>
      <c r="D11" s="16" t="s">
        <v>28</v>
      </c>
      <c r="E11" s="17">
        <v>22.56</v>
      </c>
      <c r="F11" s="14">
        <v>0</v>
      </c>
      <c r="G11" s="15">
        <f t="shared" si="0"/>
        <v>0</v>
      </c>
    </row>
    <row r="12" spans="1:7" ht="25.5">
      <c r="A12" s="16" t="s">
        <v>29</v>
      </c>
      <c r="B12" s="16" t="s">
        <v>20</v>
      </c>
      <c r="C12" s="16" t="s">
        <v>30</v>
      </c>
      <c r="D12" s="16" t="s">
        <v>22</v>
      </c>
      <c r="E12" s="17">
        <v>157.5</v>
      </c>
      <c r="F12" s="14">
        <v>0</v>
      </c>
      <c r="G12" s="15">
        <f t="shared" si="0"/>
        <v>0</v>
      </c>
    </row>
    <row r="13" spans="1:7" ht="25.5">
      <c r="A13" s="16" t="s">
        <v>31</v>
      </c>
      <c r="B13" s="16" t="s">
        <v>20</v>
      </c>
      <c r="C13" s="16" t="s">
        <v>32</v>
      </c>
      <c r="D13" s="16" t="s">
        <v>22</v>
      </c>
      <c r="E13" s="17">
        <v>312.5</v>
      </c>
      <c r="F13" s="14">
        <v>0</v>
      </c>
      <c r="G13" s="15">
        <f t="shared" si="0"/>
        <v>0</v>
      </c>
    </row>
    <row r="14" spans="1:7">
      <c r="A14" s="16" t="s">
        <v>33</v>
      </c>
      <c r="B14" s="16" t="s">
        <v>20</v>
      </c>
      <c r="C14" s="16" t="s">
        <v>34</v>
      </c>
      <c r="D14" s="16" t="s">
        <v>13</v>
      </c>
      <c r="E14" s="17">
        <v>2</v>
      </c>
      <c r="F14" s="14">
        <v>0</v>
      </c>
      <c r="G14" s="15">
        <f t="shared" si="0"/>
        <v>0</v>
      </c>
    </row>
    <row r="15" spans="1:7" ht="25.5">
      <c r="A15" s="16" t="s">
        <v>35</v>
      </c>
      <c r="B15" s="16" t="s">
        <v>11</v>
      </c>
      <c r="C15" s="16" t="s">
        <v>36</v>
      </c>
      <c r="D15" s="16" t="s">
        <v>13</v>
      </c>
      <c r="E15" s="17">
        <v>6</v>
      </c>
      <c r="F15" s="14">
        <v>0</v>
      </c>
      <c r="G15" s="15">
        <f t="shared" si="0"/>
        <v>0</v>
      </c>
    </row>
    <row r="16" spans="1:7" ht="25.5">
      <c r="A16" s="16" t="s">
        <v>37</v>
      </c>
      <c r="B16" s="16" t="s">
        <v>38</v>
      </c>
      <c r="C16" s="16" t="s">
        <v>39</v>
      </c>
      <c r="D16" s="16" t="s">
        <v>28</v>
      </c>
      <c r="E16" s="17">
        <v>54</v>
      </c>
      <c r="F16" s="14">
        <v>0</v>
      </c>
      <c r="G16" s="15">
        <f t="shared" si="0"/>
        <v>0</v>
      </c>
    </row>
    <row r="17" spans="1:7" ht="25.5">
      <c r="A17" s="16" t="s">
        <v>40</v>
      </c>
      <c r="B17" s="16" t="s">
        <v>38</v>
      </c>
      <c r="C17" s="16" t="s">
        <v>41</v>
      </c>
      <c r="D17" s="16" t="s">
        <v>25</v>
      </c>
      <c r="E17" s="17">
        <v>30</v>
      </c>
      <c r="F17" s="14">
        <v>0</v>
      </c>
      <c r="G17" s="15">
        <f t="shared" si="0"/>
        <v>0</v>
      </c>
    </row>
    <row r="18" spans="1:7" ht="25.5">
      <c r="A18" s="16" t="s">
        <v>42</v>
      </c>
      <c r="B18" s="16" t="s">
        <v>38</v>
      </c>
      <c r="C18" s="16" t="s">
        <v>43</v>
      </c>
      <c r="D18" s="16" t="s">
        <v>25</v>
      </c>
      <c r="E18" s="17">
        <v>30</v>
      </c>
      <c r="F18" s="14">
        <v>0</v>
      </c>
      <c r="G18" s="15">
        <f t="shared" si="0"/>
        <v>0</v>
      </c>
    </row>
    <row r="19" spans="1:7">
      <c r="A19" s="16" t="s">
        <v>44</v>
      </c>
      <c r="B19" s="16" t="s">
        <v>38</v>
      </c>
      <c r="C19" s="16" t="s">
        <v>45</v>
      </c>
      <c r="D19" s="16" t="s">
        <v>28</v>
      </c>
      <c r="E19" s="17">
        <v>4.8</v>
      </c>
      <c r="F19" s="14">
        <v>0</v>
      </c>
      <c r="G19" s="15">
        <f t="shared" si="0"/>
        <v>0</v>
      </c>
    </row>
    <row r="20" spans="1:7">
      <c r="A20" s="16" t="s">
        <v>46</v>
      </c>
      <c r="B20" s="16" t="s">
        <v>38</v>
      </c>
      <c r="C20" s="16" t="s">
        <v>47</v>
      </c>
      <c r="D20" s="16" t="s">
        <v>25</v>
      </c>
      <c r="E20" s="17">
        <v>30</v>
      </c>
      <c r="F20" s="14">
        <v>0</v>
      </c>
      <c r="G20" s="15">
        <f t="shared" si="0"/>
        <v>0</v>
      </c>
    </row>
    <row r="21" spans="1:7">
      <c r="A21" s="16" t="s">
        <v>48</v>
      </c>
      <c r="B21" s="16" t="s">
        <v>38</v>
      </c>
      <c r="C21" s="16" t="s">
        <v>49</v>
      </c>
      <c r="D21" s="16" t="s">
        <v>28</v>
      </c>
      <c r="E21" s="17">
        <v>8.4</v>
      </c>
      <c r="F21" s="14">
        <v>0</v>
      </c>
      <c r="G21" s="15">
        <f t="shared" si="0"/>
        <v>0</v>
      </c>
    </row>
    <row r="22" spans="1:7" ht="25.5">
      <c r="A22" s="16" t="s">
        <v>50</v>
      </c>
      <c r="B22" s="16" t="s">
        <v>51</v>
      </c>
      <c r="C22" s="16" t="s">
        <v>52</v>
      </c>
      <c r="D22" s="16" t="s">
        <v>22</v>
      </c>
      <c r="E22" s="17">
        <v>30</v>
      </c>
      <c r="F22" s="14">
        <v>0</v>
      </c>
      <c r="G22" s="15">
        <f t="shared" si="0"/>
        <v>0</v>
      </c>
    </row>
    <row r="23" spans="1:7" ht="25.5">
      <c r="A23" s="16" t="s">
        <v>53</v>
      </c>
      <c r="B23" s="16" t="s">
        <v>51</v>
      </c>
      <c r="C23" s="16" t="s">
        <v>54</v>
      </c>
      <c r="D23" s="16" t="s">
        <v>22</v>
      </c>
      <c r="E23" s="17">
        <v>30</v>
      </c>
      <c r="F23" s="14">
        <v>0</v>
      </c>
      <c r="G23" s="15">
        <f t="shared" si="0"/>
        <v>0</v>
      </c>
    </row>
    <row r="24" spans="1:7">
      <c r="A24" s="16" t="s">
        <v>55</v>
      </c>
      <c r="B24" s="16" t="s">
        <v>8</v>
      </c>
      <c r="C24" s="19" t="s">
        <v>56</v>
      </c>
      <c r="D24" s="20" t="s">
        <v>8</v>
      </c>
      <c r="E24" s="20" t="s">
        <v>8</v>
      </c>
      <c r="F24" s="20" t="s">
        <v>8</v>
      </c>
      <c r="G24" s="20" t="s">
        <v>8</v>
      </c>
    </row>
    <row r="25" spans="1:7">
      <c r="A25" s="16" t="s">
        <v>57</v>
      </c>
      <c r="B25" s="16" t="s">
        <v>58</v>
      </c>
      <c r="C25" s="16" t="s">
        <v>59</v>
      </c>
      <c r="D25" s="16" t="s">
        <v>28</v>
      </c>
      <c r="E25" s="17">
        <v>33.195</v>
      </c>
      <c r="F25" s="14">
        <v>0</v>
      </c>
      <c r="G25" s="15">
        <f t="shared" ref="G25:G28" si="1">ROUND(E25*F25,2)</f>
        <v>0</v>
      </c>
    </row>
    <row r="26" spans="1:7" ht="25.5">
      <c r="A26" s="16" t="s">
        <v>60</v>
      </c>
      <c r="B26" s="16" t="s">
        <v>61</v>
      </c>
      <c r="C26" s="16" t="s">
        <v>62</v>
      </c>
      <c r="D26" s="16" t="s">
        <v>25</v>
      </c>
      <c r="E26" s="17">
        <v>271</v>
      </c>
      <c r="F26" s="14">
        <v>0</v>
      </c>
      <c r="G26" s="15">
        <f t="shared" si="1"/>
        <v>0</v>
      </c>
    </row>
    <row r="27" spans="1:7" ht="25.5">
      <c r="A27" s="16" t="s">
        <v>63</v>
      </c>
      <c r="B27" s="16" t="s">
        <v>61</v>
      </c>
      <c r="C27" s="16" t="s">
        <v>64</v>
      </c>
      <c r="D27" s="16" t="s">
        <v>25</v>
      </c>
      <c r="E27" s="17">
        <v>105</v>
      </c>
      <c r="F27" s="14">
        <v>0</v>
      </c>
      <c r="G27" s="15">
        <f t="shared" si="1"/>
        <v>0</v>
      </c>
    </row>
    <row r="28" spans="1:7" ht="25.5">
      <c r="A28" s="16" t="s">
        <v>65</v>
      </c>
      <c r="B28" s="16" t="s">
        <v>66</v>
      </c>
      <c r="C28" s="16" t="s">
        <v>67</v>
      </c>
      <c r="D28" s="16" t="s">
        <v>25</v>
      </c>
      <c r="E28" s="17">
        <v>30</v>
      </c>
      <c r="F28" s="14">
        <v>0</v>
      </c>
      <c r="G28" s="15">
        <f t="shared" si="1"/>
        <v>0</v>
      </c>
    </row>
    <row r="29" spans="1:7">
      <c r="A29" s="16" t="s">
        <v>68</v>
      </c>
      <c r="B29" s="16" t="s">
        <v>8</v>
      </c>
      <c r="C29" s="19" t="s">
        <v>69</v>
      </c>
      <c r="D29" s="20" t="s">
        <v>8</v>
      </c>
      <c r="E29" s="20" t="s">
        <v>8</v>
      </c>
      <c r="F29" s="20" t="s">
        <v>8</v>
      </c>
      <c r="G29" s="20" t="s">
        <v>8</v>
      </c>
    </row>
    <row r="30" spans="1:7">
      <c r="A30" s="16" t="s">
        <v>70</v>
      </c>
      <c r="B30" s="16" t="s">
        <v>71</v>
      </c>
      <c r="C30" s="16" t="s">
        <v>72</v>
      </c>
      <c r="D30" s="16" t="s">
        <v>28</v>
      </c>
      <c r="E30" s="17">
        <v>78.125</v>
      </c>
      <c r="F30" s="14">
        <v>0</v>
      </c>
      <c r="G30" s="15">
        <f t="shared" ref="G30:G37" si="2">ROUND(E30*F30,2)</f>
        <v>0</v>
      </c>
    </row>
    <row r="31" spans="1:7" ht="25.5">
      <c r="A31" s="16" t="s">
        <v>73</v>
      </c>
      <c r="B31" s="16" t="s">
        <v>71</v>
      </c>
      <c r="C31" s="16" t="s">
        <v>74</v>
      </c>
      <c r="D31" s="16" t="s">
        <v>22</v>
      </c>
      <c r="E31" s="17">
        <v>312.5</v>
      </c>
      <c r="F31" s="14">
        <v>0</v>
      </c>
      <c r="G31" s="15">
        <f t="shared" si="2"/>
        <v>0</v>
      </c>
    </row>
    <row r="32" spans="1:7">
      <c r="A32" s="16" t="s">
        <v>75</v>
      </c>
      <c r="B32" s="16" t="s">
        <v>51</v>
      </c>
      <c r="C32" s="16" t="s">
        <v>76</v>
      </c>
      <c r="D32" s="16" t="s">
        <v>22</v>
      </c>
      <c r="E32" s="17">
        <v>312.5</v>
      </c>
      <c r="F32" s="14">
        <v>0</v>
      </c>
      <c r="G32" s="15">
        <f t="shared" si="2"/>
        <v>0</v>
      </c>
    </row>
    <row r="33" spans="1:7">
      <c r="A33" s="16" t="s">
        <v>77</v>
      </c>
      <c r="B33" s="16" t="s">
        <v>51</v>
      </c>
      <c r="C33" s="16" t="s">
        <v>78</v>
      </c>
      <c r="D33" s="16" t="s">
        <v>22</v>
      </c>
      <c r="E33" s="17">
        <v>312.5</v>
      </c>
      <c r="F33" s="14">
        <v>0</v>
      </c>
      <c r="G33" s="15">
        <f t="shared" si="2"/>
        <v>0</v>
      </c>
    </row>
    <row r="34" spans="1:7">
      <c r="A34" s="16" t="s">
        <v>79</v>
      </c>
      <c r="B34" s="16" t="s">
        <v>80</v>
      </c>
      <c r="C34" s="16" t="s">
        <v>81</v>
      </c>
      <c r="D34" s="16" t="s">
        <v>22</v>
      </c>
      <c r="E34" s="17">
        <v>312.5</v>
      </c>
      <c r="F34" s="14">
        <v>0</v>
      </c>
      <c r="G34" s="15">
        <f t="shared" si="2"/>
        <v>0</v>
      </c>
    </row>
    <row r="35" spans="1:7" ht="25.5">
      <c r="A35" s="16" t="s">
        <v>82</v>
      </c>
      <c r="B35" s="16" t="s">
        <v>83</v>
      </c>
      <c r="C35" s="16" t="s">
        <v>84</v>
      </c>
      <c r="D35" s="16" t="s">
        <v>22</v>
      </c>
      <c r="E35" s="17">
        <v>312.5</v>
      </c>
      <c r="F35" s="14">
        <v>0</v>
      </c>
      <c r="G35" s="15">
        <f t="shared" si="2"/>
        <v>0</v>
      </c>
    </row>
    <row r="36" spans="1:7">
      <c r="A36" s="16" t="s">
        <v>85</v>
      </c>
      <c r="B36" s="16" t="s">
        <v>80</v>
      </c>
      <c r="C36" s="16" t="s">
        <v>81</v>
      </c>
      <c r="D36" s="16" t="s">
        <v>22</v>
      </c>
      <c r="E36" s="17">
        <v>312.5</v>
      </c>
      <c r="F36" s="14">
        <v>0</v>
      </c>
      <c r="G36" s="15">
        <f t="shared" si="2"/>
        <v>0</v>
      </c>
    </row>
    <row r="37" spans="1:7" ht="25.5">
      <c r="A37" s="16" t="s">
        <v>86</v>
      </c>
      <c r="B37" s="16" t="s">
        <v>83</v>
      </c>
      <c r="C37" s="16" t="s">
        <v>87</v>
      </c>
      <c r="D37" s="16" t="s">
        <v>22</v>
      </c>
      <c r="E37" s="17">
        <v>312.5</v>
      </c>
      <c r="F37" s="14">
        <v>0</v>
      </c>
      <c r="G37" s="15">
        <f t="shared" si="2"/>
        <v>0</v>
      </c>
    </row>
    <row r="38" spans="1:7">
      <c r="A38" s="16" t="s">
        <v>88</v>
      </c>
      <c r="B38" s="16" t="s">
        <v>8</v>
      </c>
      <c r="C38" s="19" t="s">
        <v>89</v>
      </c>
      <c r="D38" s="20" t="s">
        <v>8</v>
      </c>
      <c r="E38" s="20" t="s">
        <v>8</v>
      </c>
      <c r="F38" s="20" t="s">
        <v>8</v>
      </c>
      <c r="G38" s="20" t="s">
        <v>8</v>
      </c>
    </row>
    <row r="39" spans="1:7">
      <c r="A39" s="16" t="s">
        <v>90</v>
      </c>
      <c r="B39" s="16" t="s">
        <v>71</v>
      </c>
      <c r="C39" s="16" t="s">
        <v>72</v>
      </c>
      <c r="D39" s="16" t="s">
        <v>28</v>
      </c>
      <c r="E39" s="17">
        <v>55.125</v>
      </c>
      <c r="F39" s="14">
        <v>0</v>
      </c>
      <c r="G39" s="15">
        <f t="shared" ref="G39:G46" si="3">ROUND(E39*F39,2)</f>
        <v>0</v>
      </c>
    </row>
    <row r="40" spans="1:7" ht="25.5">
      <c r="A40" s="16" t="s">
        <v>91</v>
      </c>
      <c r="B40" s="16" t="s">
        <v>71</v>
      </c>
      <c r="C40" s="16" t="s">
        <v>74</v>
      </c>
      <c r="D40" s="16" t="s">
        <v>22</v>
      </c>
      <c r="E40" s="17">
        <v>157.5</v>
      </c>
      <c r="F40" s="14">
        <v>0</v>
      </c>
      <c r="G40" s="15">
        <f t="shared" si="3"/>
        <v>0</v>
      </c>
    </row>
    <row r="41" spans="1:7">
      <c r="A41" s="16" t="s">
        <v>92</v>
      </c>
      <c r="B41" s="16" t="s">
        <v>51</v>
      </c>
      <c r="C41" s="16" t="s">
        <v>93</v>
      </c>
      <c r="D41" s="16" t="s">
        <v>22</v>
      </c>
      <c r="E41" s="17">
        <v>157.5</v>
      </c>
      <c r="F41" s="14">
        <v>0</v>
      </c>
      <c r="G41" s="15">
        <f t="shared" si="3"/>
        <v>0</v>
      </c>
    </row>
    <row r="42" spans="1:7">
      <c r="A42" s="16" t="s">
        <v>94</v>
      </c>
      <c r="B42" s="16" t="s">
        <v>51</v>
      </c>
      <c r="C42" s="16" t="s">
        <v>95</v>
      </c>
      <c r="D42" s="16" t="s">
        <v>22</v>
      </c>
      <c r="E42" s="17">
        <v>157.5</v>
      </c>
      <c r="F42" s="14">
        <v>0</v>
      </c>
      <c r="G42" s="15">
        <f t="shared" si="3"/>
        <v>0</v>
      </c>
    </row>
    <row r="43" spans="1:7">
      <c r="A43" s="16" t="s">
        <v>96</v>
      </c>
      <c r="B43" s="16" t="s">
        <v>80</v>
      </c>
      <c r="C43" s="16" t="s">
        <v>81</v>
      </c>
      <c r="D43" s="16" t="s">
        <v>22</v>
      </c>
      <c r="E43" s="17">
        <v>157.5</v>
      </c>
      <c r="F43" s="14">
        <v>0</v>
      </c>
      <c r="G43" s="15">
        <f t="shared" si="3"/>
        <v>0</v>
      </c>
    </row>
    <row r="44" spans="1:7" ht="25.5">
      <c r="A44" s="16" t="s">
        <v>97</v>
      </c>
      <c r="B44" s="16" t="s">
        <v>83</v>
      </c>
      <c r="C44" s="16" t="s">
        <v>84</v>
      </c>
      <c r="D44" s="16" t="s">
        <v>22</v>
      </c>
      <c r="E44" s="17">
        <v>157.5</v>
      </c>
      <c r="F44" s="14">
        <v>0</v>
      </c>
      <c r="G44" s="15">
        <f t="shared" si="3"/>
        <v>0</v>
      </c>
    </row>
    <row r="45" spans="1:7">
      <c r="A45" s="16" t="s">
        <v>98</v>
      </c>
      <c r="B45" s="16" t="s">
        <v>80</v>
      </c>
      <c r="C45" s="16" t="s">
        <v>81</v>
      </c>
      <c r="D45" s="16" t="s">
        <v>22</v>
      </c>
      <c r="E45" s="17">
        <v>157.5</v>
      </c>
      <c r="F45" s="14">
        <v>0</v>
      </c>
      <c r="G45" s="15">
        <f t="shared" si="3"/>
        <v>0</v>
      </c>
    </row>
    <row r="46" spans="1:7" ht="25.5">
      <c r="A46" s="16" t="s">
        <v>99</v>
      </c>
      <c r="B46" s="16" t="s">
        <v>83</v>
      </c>
      <c r="C46" s="16" t="s">
        <v>87</v>
      </c>
      <c r="D46" s="16" t="s">
        <v>22</v>
      </c>
      <c r="E46" s="17">
        <v>157.5</v>
      </c>
      <c r="F46" s="14">
        <v>0</v>
      </c>
      <c r="G46" s="15">
        <f t="shared" si="3"/>
        <v>0</v>
      </c>
    </row>
    <row r="47" spans="1:7">
      <c r="A47" s="16" t="s">
        <v>100</v>
      </c>
      <c r="B47" s="16" t="s">
        <v>8</v>
      </c>
      <c r="C47" s="19" t="s">
        <v>101</v>
      </c>
      <c r="D47" s="20" t="s">
        <v>8</v>
      </c>
      <c r="E47" s="20" t="s">
        <v>8</v>
      </c>
      <c r="F47" s="20" t="s">
        <v>8</v>
      </c>
      <c r="G47" s="20" t="s">
        <v>8</v>
      </c>
    </row>
    <row r="48" spans="1:7" ht="25.5">
      <c r="A48" s="16" t="s">
        <v>102</v>
      </c>
      <c r="B48" s="16" t="s">
        <v>103</v>
      </c>
      <c r="C48" s="16" t="s">
        <v>104</v>
      </c>
      <c r="D48" s="16" t="s">
        <v>22</v>
      </c>
      <c r="E48" s="17">
        <v>1128</v>
      </c>
      <c r="F48" s="14">
        <v>0</v>
      </c>
      <c r="G48" s="15">
        <f t="shared" ref="G48:G52" si="4">ROUND(E48*F48,2)</f>
        <v>0</v>
      </c>
    </row>
    <row r="49" spans="1:7">
      <c r="A49" s="16" t="s">
        <v>105</v>
      </c>
      <c r="B49" s="16" t="s">
        <v>80</v>
      </c>
      <c r="C49" s="16" t="s">
        <v>81</v>
      </c>
      <c r="D49" s="16" t="s">
        <v>22</v>
      </c>
      <c r="E49" s="17">
        <v>1128</v>
      </c>
      <c r="F49" s="14">
        <v>0</v>
      </c>
      <c r="G49" s="15">
        <f t="shared" si="4"/>
        <v>0</v>
      </c>
    </row>
    <row r="50" spans="1:7" ht="25.5">
      <c r="A50" s="16" t="s">
        <v>106</v>
      </c>
      <c r="B50" s="16" t="s">
        <v>83</v>
      </c>
      <c r="C50" s="16" t="s">
        <v>84</v>
      </c>
      <c r="D50" s="16" t="s">
        <v>22</v>
      </c>
      <c r="E50" s="17">
        <v>1128</v>
      </c>
      <c r="F50" s="14">
        <v>0</v>
      </c>
      <c r="G50" s="15">
        <f t="shared" si="4"/>
        <v>0</v>
      </c>
    </row>
    <row r="51" spans="1:7">
      <c r="A51" s="16" t="s">
        <v>107</v>
      </c>
      <c r="B51" s="16" t="s">
        <v>80</v>
      </c>
      <c r="C51" s="16" t="s">
        <v>81</v>
      </c>
      <c r="D51" s="16" t="s">
        <v>22</v>
      </c>
      <c r="E51" s="17">
        <v>1128</v>
      </c>
      <c r="F51" s="14">
        <v>0</v>
      </c>
      <c r="G51" s="15">
        <f t="shared" si="4"/>
        <v>0</v>
      </c>
    </row>
    <row r="52" spans="1:7" ht="25.5">
      <c r="A52" s="16" t="s">
        <v>108</v>
      </c>
      <c r="B52" s="16" t="s">
        <v>83</v>
      </c>
      <c r="C52" s="16" t="s">
        <v>87</v>
      </c>
      <c r="D52" s="16" t="s">
        <v>22</v>
      </c>
      <c r="E52" s="17">
        <v>1128</v>
      </c>
      <c r="F52" s="14">
        <v>0</v>
      </c>
      <c r="G52" s="15">
        <f t="shared" si="4"/>
        <v>0</v>
      </c>
    </row>
    <row r="53" spans="1:7" ht="15.75">
      <c r="A53" s="21" t="s">
        <v>181</v>
      </c>
      <c r="B53" s="10"/>
      <c r="C53" s="10"/>
      <c r="D53" s="10"/>
      <c r="E53" s="10"/>
      <c r="F53" s="10"/>
      <c r="G53" s="22">
        <f>SUM('ODCINEK A'!G6:G23)+SUM('ODCINEK A'!G25:G28)+SUM('ODCINEK A'!G30:G37)+SUM('ODCINEK A'!G39:G46)+SUM('ODCINEK A'!G48:G52)</f>
        <v>0</v>
      </c>
    </row>
  </sheetData>
  <sheetProtection password="F84D" sheet="1" objects="1" scenarios="1"/>
  <mergeCells count="8">
    <mergeCell ref="A53:F53"/>
    <mergeCell ref="A1:G1"/>
    <mergeCell ref="A2:G2"/>
    <mergeCell ref="C5:G5"/>
    <mergeCell ref="C24:G24"/>
    <mergeCell ref="C29:G29"/>
    <mergeCell ref="C38:G38"/>
    <mergeCell ref="C47:G47"/>
  </mergeCells>
  <pageMargins left="0.7" right="0.7" top="0.75" bottom="0.75" header="0.3" footer="0.3"/>
  <pageSetup paperSize="9" pageOrder="overThenDown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54"/>
  <sheetViews>
    <sheetView topLeftCell="A24" zoomScaleNormal="100" workbookViewId="0">
      <selection activeCell="A54" sqref="A54:F54"/>
    </sheetView>
  </sheetViews>
  <sheetFormatPr defaultRowHeight="12.75" outlineLevelRow="1"/>
  <cols>
    <col min="1" max="1" width="6" customWidth="1"/>
    <col min="2" max="2" width="11" customWidth="1"/>
    <col min="3" max="3" width="65" customWidth="1"/>
    <col min="4" max="5" width="11" customWidth="1"/>
    <col min="6" max="6" width="15.140625" customWidth="1"/>
    <col min="7" max="7" width="19.140625" customWidth="1"/>
  </cols>
  <sheetData>
    <row r="1" spans="1:7" ht="15.75">
      <c r="A1" s="11" t="s">
        <v>180</v>
      </c>
      <c r="B1" s="11"/>
      <c r="C1" s="11"/>
      <c r="D1" s="11"/>
      <c r="E1" s="11"/>
      <c r="F1" s="11"/>
      <c r="G1" s="11"/>
    </row>
    <row r="2" spans="1:7" ht="15.75">
      <c r="A2" s="12" t="s">
        <v>178</v>
      </c>
      <c r="B2" s="13"/>
      <c r="C2" s="13"/>
      <c r="D2" s="13"/>
      <c r="E2" s="13"/>
      <c r="F2" s="13"/>
      <c r="G2" s="13"/>
    </row>
    <row r="3" spans="1:7" ht="33.7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>
      <c r="A4" s="18">
        <v>1</v>
      </c>
      <c r="B4" s="18">
        <v>2</v>
      </c>
      <c r="C4" s="18">
        <v>3</v>
      </c>
      <c r="D4" s="18">
        <v>4</v>
      </c>
      <c r="E4" s="18">
        <v>5</v>
      </c>
      <c r="F4" s="18">
        <v>6</v>
      </c>
      <c r="G4" s="18">
        <v>7</v>
      </c>
    </row>
    <row r="5" spans="1:7">
      <c r="A5" s="16" t="s">
        <v>109</v>
      </c>
      <c r="B5" s="16" t="s">
        <v>8</v>
      </c>
      <c r="C5" s="19" t="s">
        <v>9</v>
      </c>
      <c r="D5" s="20" t="s">
        <v>8</v>
      </c>
      <c r="E5" s="20" t="s">
        <v>8</v>
      </c>
      <c r="F5" s="20" t="s">
        <v>8</v>
      </c>
      <c r="G5" s="20" t="s">
        <v>8</v>
      </c>
    </row>
    <row r="6" spans="1:7" outlineLevel="1">
      <c r="A6" s="16" t="s">
        <v>110</v>
      </c>
      <c r="B6" s="16" t="s">
        <v>11</v>
      </c>
      <c r="C6" s="16" t="s">
        <v>12</v>
      </c>
      <c r="D6" s="16" t="s">
        <v>13</v>
      </c>
      <c r="E6" s="17">
        <v>6</v>
      </c>
      <c r="F6" s="14">
        <v>0</v>
      </c>
      <c r="G6" s="15">
        <f>ROUND(E6*F6,2)</f>
        <v>0</v>
      </c>
    </row>
    <row r="7" spans="1:7" ht="25.5" outlineLevel="1">
      <c r="A7" s="16" t="s">
        <v>111</v>
      </c>
      <c r="B7" s="16" t="s">
        <v>11</v>
      </c>
      <c r="C7" s="16" t="s">
        <v>112</v>
      </c>
      <c r="D7" s="16" t="s">
        <v>13</v>
      </c>
      <c r="E7" s="17">
        <v>2</v>
      </c>
      <c r="F7" s="14">
        <v>0</v>
      </c>
      <c r="G7" s="15">
        <f t="shared" ref="G7:G23" si="0">ROUND(E7*F7,2)</f>
        <v>0</v>
      </c>
    </row>
    <row r="8" spans="1:7" ht="25.5" outlineLevel="1">
      <c r="A8" s="16" t="s">
        <v>113</v>
      </c>
      <c r="B8" s="16" t="s">
        <v>15</v>
      </c>
      <c r="C8" s="16" t="s">
        <v>16</v>
      </c>
      <c r="D8" s="16" t="s">
        <v>13</v>
      </c>
      <c r="E8" s="17">
        <v>5</v>
      </c>
      <c r="F8" s="14">
        <v>0</v>
      </c>
      <c r="G8" s="15">
        <f t="shared" si="0"/>
        <v>0</v>
      </c>
    </row>
    <row r="9" spans="1:7" ht="25.5" outlineLevel="1">
      <c r="A9" s="16" t="s">
        <v>114</v>
      </c>
      <c r="B9" s="16" t="s">
        <v>11</v>
      </c>
      <c r="C9" s="16" t="s">
        <v>18</v>
      </c>
      <c r="D9" s="16" t="s">
        <v>13</v>
      </c>
      <c r="E9" s="17">
        <v>11</v>
      </c>
      <c r="F9" s="14">
        <v>0</v>
      </c>
      <c r="G9" s="15">
        <f t="shared" si="0"/>
        <v>0</v>
      </c>
    </row>
    <row r="10" spans="1:7" ht="25.5" outlineLevel="1">
      <c r="A10" s="16" t="s">
        <v>115</v>
      </c>
      <c r="B10" s="16" t="s">
        <v>20</v>
      </c>
      <c r="C10" s="16" t="s">
        <v>24</v>
      </c>
      <c r="D10" s="16" t="s">
        <v>25</v>
      </c>
      <c r="E10" s="17">
        <v>108</v>
      </c>
      <c r="F10" s="14">
        <v>0</v>
      </c>
      <c r="G10" s="15">
        <f t="shared" si="0"/>
        <v>0</v>
      </c>
    </row>
    <row r="11" spans="1:7" outlineLevel="1">
      <c r="A11" s="16" t="s">
        <v>116</v>
      </c>
      <c r="B11" s="16" t="s">
        <v>20</v>
      </c>
      <c r="C11" s="16" t="s">
        <v>27</v>
      </c>
      <c r="D11" s="16" t="s">
        <v>28</v>
      </c>
      <c r="E11" s="17">
        <v>22.8</v>
      </c>
      <c r="F11" s="14">
        <v>0</v>
      </c>
      <c r="G11" s="15">
        <f t="shared" si="0"/>
        <v>0</v>
      </c>
    </row>
    <row r="12" spans="1:7" ht="25.5" outlineLevel="1">
      <c r="A12" s="16" t="s">
        <v>117</v>
      </c>
      <c r="B12" s="16" t="s">
        <v>20</v>
      </c>
      <c r="C12" s="16" t="s">
        <v>30</v>
      </c>
      <c r="D12" s="16" t="s">
        <v>22</v>
      </c>
      <c r="E12" s="17">
        <v>82.5</v>
      </c>
      <c r="F12" s="14">
        <v>0</v>
      </c>
      <c r="G12" s="15">
        <f t="shared" si="0"/>
        <v>0</v>
      </c>
    </row>
    <row r="13" spans="1:7" ht="25.5" outlineLevel="1">
      <c r="A13" s="16" t="s">
        <v>118</v>
      </c>
      <c r="B13" s="16" t="s">
        <v>20</v>
      </c>
      <c r="C13" s="16" t="s">
        <v>32</v>
      </c>
      <c r="D13" s="16" t="s">
        <v>22</v>
      </c>
      <c r="E13" s="17">
        <v>205.5</v>
      </c>
      <c r="F13" s="14">
        <v>0</v>
      </c>
      <c r="G13" s="15">
        <f t="shared" si="0"/>
        <v>0</v>
      </c>
    </row>
    <row r="14" spans="1:7" outlineLevel="1">
      <c r="A14" s="16" t="s">
        <v>119</v>
      </c>
      <c r="B14" s="16" t="s">
        <v>20</v>
      </c>
      <c r="C14" s="16" t="s">
        <v>34</v>
      </c>
      <c r="D14" s="16" t="s">
        <v>13</v>
      </c>
      <c r="E14" s="17">
        <v>6</v>
      </c>
      <c r="F14" s="14">
        <v>0</v>
      </c>
      <c r="G14" s="15">
        <f t="shared" si="0"/>
        <v>0</v>
      </c>
    </row>
    <row r="15" spans="1:7" ht="25.5" outlineLevel="1">
      <c r="A15" s="16" t="s">
        <v>120</v>
      </c>
      <c r="B15" s="16" t="s">
        <v>11</v>
      </c>
      <c r="C15" s="16" t="s">
        <v>36</v>
      </c>
      <c r="D15" s="16" t="s">
        <v>13</v>
      </c>
      <c r="E15" s="17">
        <v>6</v>
      </c>
      <c r="F15" s="14">
        <v>0</v>
      </c>
      <c r="G15" s="15">
        <f t="shared" si="0"/>
        <v>0</v>
      </c>
    </row>
    <row r="16" spans="1:7" ht="38.25" outlineLevel="1">
      <c r="A16" s="16" t="s">
        <v>121</v>
      </c>
      <c r="B16" s="16" t="s">
        <v>38</v>
      </c>
      <c r="C16" s="16" t="s">
        <v>39</v>
      </c>
      <c r="D16" s="16" t="s">
        <v>28</v>
      </c>
      <c r="E16" s="17">
        <v>54</v>
      </c>
      <c r="F16" s="14">
        <v>0</v>
      </c>
      <c r="G16" s="15">
        <f t="shared" si="0"/>
        <v>0</v>
      </c>
    </row>
    <row r="17" spans="1:12" ht="25.5" outlineLevel="1">
      <c r="A17" s="16" t="s">
        <v>122</v>
      </c>
      <c r="B17" s="16" t="s">
        <v>38</v>
      </c>
      <c r="C17" s="16" t="s">
        <v>41</v>
      </c>
      <c r="D17" s="16" t="s">
        <v>25</v>
      </c>
      <c r="E17" s="17">
        <v>30</v>
      </c>
      <c r="F17" s="14">
        <v>0</v>
      </c>
      <c r="G17" s="15">
        <f t="shared" si="0"/>
        <v>0</v>
      </c>
    </row>
    <row r="18" spans="1:12" ht="25.5" outlineLevel="1">
      <c r="A18" s="16" t="s">
        <v>123</v>
      </c>
      <c r="B18" s="16" t="s">
        <v>38</v>
      </c>
      <c r="C18" s="16" t="s">
        <v>43</v>
      </c>
      <c r="D18" s="16" t="s">
        <v>25</v>
      </c>
      <c r="E18" s="17">
        <v>30</v>
      </c>
      <c r="F18" s="14">
        <v>0</v>
      </c>
      <c r="G18" s="15">
        <f t="shared" si="0"/>
        <v>0</v>
      </c>
    </row>
    <row r="19" spans="1:12" outlineLevel="1">
      <c r="A19" s="16" t="s">
        <v>124</v>
      </c>
      <c r="B19" s="16" t="s">
        <v>38</v>
      </c>
      <c r="C19" s="16" t="s">
        <v>45</v>
      </c>
      <c r="D19" s="16" t="s">
        <v>28</v>
      </c>
      <c r="E19" s="17">
        <v>4.8</v>
      </c>
      <c r="F19" s="14">
        <v>0</v>
      </c>
      <c r="G19" s="15">
        <f t="shared" si="0"/>
        <v>0</v>
      </c>
      <c r="L19" s="24"/>
    </row>
    <row r="20" spans="1:12" outlineLevel="1">
      <c r="A20" s="16" t="s">
        <v>125</v>
      </c>
      <c r="B20" s="16" t="s">
        <v>38</v>
      </c>
      <c r="C20" s="16" t="s">
        <v>47</v>
      </c>
      <c r="D20" s="16" t="s">
        <v>25</v>
      </c>
      <c r="E20" s="17">
        <v>30</v>
      </c>
      <c r="F20" s="14">
        <v>0</v>
      </c>
      <c r="G20" s="15">
        <f t="shared" si="0"/>
        <v>0</v>
      </c>
    </row>
    <row r="21" spans="1:12" outlineLevel="1">
      <c r="A21" s="16" t="s">
        <v>126</v>
      </c>
      <c r="B21" s="16" t="s">
        <v>38</v>
      </c>
      <c r="C21" s="16" t="s">
        <v>49</v>
      </c>
      <c r="D21" s="16" t="s">
        <v>28</v>
      </c>
      <c r="E21" s="17">
        <v>8.4</v>
      </c>
      <c r="F21" s="14">
        <v>0</v>
      </c>
      <c r="G21" s="15">
        <f t="shared" si="0"/>
        <v>0</v>
      </c>
    </row>
    <row r="22" spans="1:12" ht="25.5" outlineLevel="1">
      <c r="A22" s="16" t="s">
        <v>127</v>
      </c>
      <c r="B22" s="16" t="s">
        <v>51</v>
      </c>
      <c r="C22" s="16" t="s">
        <v>52</v>
      </c>
      <c r="D22" s="16" t="s">
        <v>22</v>
      </c>
      <c r="E22" s="17">
        <v>30</v>
      </c>
      <c r="F22" s="14">
        <v>0</v>
      </c>
      <c r="G22" s="15">
        <f t="shared" si="0"/>
        <v>0</v>
      </c>
    </row>
    <row r="23" spans="1:12" ht="25.5" outlineLevel="1">
      <c r="A23" s="16" t="s">
        <v>128</v>
      </c>
      <c r="B23" s="16" t="s">
        <v>51</v>
      </c>
      <c r="C23" s="16" t="s">
        <v>54</v>
      </c>
      <c r="D23" s="16" t="s">
        <v>22</v>
      </c>
      <c r="E23" s="17">
        <v>30</v>
      </c>
      <c r="F23" s="14">
        <v>0</v>
      </c>
      <c r="G23" s="15">
        <f t="shared" si="0"/>
        <v>0</v>
      </c>
    </row>
    <row r="24" spans="1:12">
      <c r="A24" s="16" t="s">
        <v>129</v>
      </c>
      <c r="B24" s="16" t="s">
        <v>8</v>
      </c>
      <c r="C24" s="19" t="s">
        <v>56</v>
      </c>
      <c r="D24" s="20" t="s">
        <v>8</v>
      </c>
      <c r="E24" s="20" t="s">
        <v>8</v>
      </c>
      <c r="F24" s="20" t="s">
        <v>8</v>
      </c>
      <c r="G24" s="20" t="s">
        <v>8</v>
      </c>
    </row>
    <row r="25" spans="1:12" outlineLevel="1">
      <c r="A25" s="16" t="s">
        <v>130</v>
      </c>
      <c r="B25" s="16" t="s">
        <v>58</v>
      </c>
      <c r="C25" s="16" t="s">
        <v>59</v>
      </c>
      <c r="D25" s="16" t="s">
        <v>28</v>
      </c>
      <c r="E25" s="17">
        <v>32.774999999999999</v>
      </c>
      <c r="F25" s="14">
        <v>0</v>
      </c>
      <c r="G25" s="15">
        <f t="shared" ref="G25:G28" si="1">ROUND(E25*F25,2)</f>
        <v>0</v>
      </c>
    </row>
    <row r="26" spans="1:12" ht="25.5" outlineLevel="1">
      <c r="A26" s="16" t="s">
        <v>131</v>
      </c>
      <c r="B26" s="16" t="s">
        <v>61</v>
      </c>
      <c r="C26" s="16" t="s">
        <v>62</v>
      </c>
      <c r="D26" s="16" t="s">
        <v>25</v>
      </c>
      <c r="E26" s="17">
        <v>325</v>
      </c>
      <c r="F26" s="14">
        <v>0</v>
      </c>
      <c r="G26" s="15">
        <f t="shared" si="1"/>
        <v>0</v>
      </c>
    </row>
    <row r="27" spans="1:12" ht="25.5" outlineLevel="1">
      <c r="A27" s="16" t="s">
        <v>132</v>
      </c>
      <c r="B27" s="16" t="s">
        <v>61</v>
      </c>
      <c r="C27" s="16" t="s">
        <v>64</v>
      </c>
      <c r="D27" s="16" t="s">
        <v>25</v>
      </c>
      <c r="E27" s="17">
        <v>55</v>
      </c>
      <c r="F27" s="14">
        <v>0</v>
      </c>
      <c r="G27" s="15">
        <f t="shared" si="1"/>
        <v>0</v>
      </c>
    </row>
    <row r="28" spans="1:12" ht="25.5" outlineLevel="1">
      <c r="A28" s="16" t="s">
        <v>133</v>
      </c>
      <c r="B28" s="16" t="s">
        <v>66</v>
      </c>
      <c r="C28" s="16" t="s">
        <v>67</v>
      </c>
      <c r="D28" s="16" t="s">
        <v>25</v>
      </c>
      <c r="E28" s="17">
        <v>30</v>
      </c>
      <c r="F28" s="14">
        <v>0</v>
      </c>
      <c r="G28" s="15">
        <f t="shared" si="1"/>
        <v>0</v>
      </c>
    </row>
    <row r="29" spans="1:12">
      <c r="A29" s="16" t="s">
        <v>134</v>
      </c>
      <c r="B29" s="16" t="s">
        <v>8</v>
      </c>
      <c r="C29" s="19" t="s">
        <v>69</v>
      </c>
      <c r="D29" s="20" t="s">
        <v>8</v>
      </c>
      <c r="E29" s="20" t="s">
        <v>8</v>
      </c>
      <c r="F29" s="20" t="s">
        <v>8</v>
      </c>
      <c r="G29" s="20" t="s">
        <v>8</v>
      </c>
    </row>
    <row r="30" spans="1:12" ht="25.5" outlineLevel="1">
      <c r="A30" s="16" t="s">
        <v>135</v>
      </c>
      <c r="B30" s="16" t="s">
        <v>71</v>
      </c>
      <c r="C30" s="16" t="s">
        <v>72</v>
      </c>
      <c r="D30" s="16" t="s">
        <v>28</v>
      </c>
      <c r="E30" s="17">
        <v>51.375</v>
      </c>
      <c r="F30" s="14">
        <v>0</v>
      </c>
      <c r="G30" s="15">
        <f t="shared" ref="G30:G37" si="2">ROUND(E30*F30,2)</f>
        <v>0</v>
      </c>
    </row>
    <row r="31" spans="1:12" ht="25.5" outlineLevel="1">
      <c r="A31" s="16" t="s">
        <v>136</v>
      </c>
      <c r="B31" s="16" t="s">
        <v>71</v>
      </c>
      <c r="C31" s="16" t="s">
        <v>74</v>
      </c>
      <c r="D31" s="16" t="s">
        <v>22</v>
      </c>
      <c r="E31" s="17">
        <v>205.5</v>
      </c>
      <c r="F31" s="14">
        <v>0</v>
      </c>
      <c r="G31" s="15">
        <f t="shared" si="2"/>
        <v>0</v>
      </c>
    </row>
    <row r="32" spans="1:12" outlineLevel="1">
      <c r="A32" s="16" t="s">
        <v>137</v>
      </c>
      <c r="B32" s="16" t="s">
        <v>51</v>
      </c>
      <c r="C32" s="16" t="s">
        <v>76</v>
      </c>
      <c r="D32" s="16" t="s">
        <v>22</v>
      </c>
      <c r="E32" s="17">
        <v>205.5</v>
      </c>
      <c r="F32" s="14">
        <v>0</v>
      </c>
      <c r="G32" s="15">
        <f t="shared" si="2"/>
        <v>0</v>
      </c>
    </row>
    <row r="33" spans="1:7" outlineLevel="1">
      <c r="A33" s="16" t="s">
        <v>138</v>
      </c>
      <c r="B33" s="16" t="s">
        <v>51</v>
      </c>
      <c r="C33" s="16" t="s">
        <v>78</v>
      </c>
      <c r="D33" s="16" t="s">
        <v>22</v>
      </c>
      <c r="E33" s="17">
        <v>205.5</v>
      </c>
      <c r="F33" s="14">
        <v>0</v>
      </c>
      <c r="G33" s="15">
        <f t="shared" si="2"/>
        <v>0</v>
      </c>
    </row>
    <row r="34" spans="1:7" outlineLevel="1">
      <c r="A34" s="16" t="s">
        <v>139</v>
      </c>
      <c r="B34" s="16" t="s">
        <v>80</v>
      </c>
      <c r="C34" s="16" t="s">
        <v>81</v>
      </c>
      <c r="D34" s="16" t="s">
        <v>22</v>
      </c>
      <c r="E34" s="17">
        <v>205.5</v>
      </c>
      <c r="F34" s="14">
        <v>0</v>
      </c>
      <c r="G34" s="15">
        <f t="shared" si="2"/>
        <v>0</v>
      </c>
    </row>
    <row r="35" spans="1:7" ht="25.5" outlineLevel="1">
      <c r="A35" s="16" t="s">
        <v>140</v>
      </c>
      <c r="B35" s="16" t="s">
        <v>83</v>
      </c>
      <c r="C35" s="16" t="s">
        <v>84</v>
      </c>
      <c r="D35" s="16" t="s">
        <v>22</v>
      </c>
      <c r="E35" s="17">
        <v>205.5</v>
      </c>
      <c r="F35" s="14">
        <v>0</v>
      </c>
      <c r="G35" s="15">
        <f t="shared" si="2"/>
        <v>0</v>
      </c>
    </row>
    <row r="36" spans="1:7" outlineLevel="1">
      <c r="A36" s="16" t="s">
        <v>141</v>
      </c>
      <c r="B36" s="16" t="s">
        <v>80</v>
      </c>
      <c r="C36" s="16" t="s">
        <v>81</v>
      </c>
      <c r="D36" s="16" t="s">
        <v>22</v>
      </c>
      <c r="E36" s="17">
        <v>205.5</v>
      </c>
      <c r="F36" s="14">
        <v>0</v>
      </c>
      <c r="G36" s="15">
        <f t="shared" si="2"/>
        <v>0</v>
      </c>
    </row>
    <row r="37" spans="1:7" ht="25.5" outlineLevel="1">
      <c r="A37" s="16" t="s">
        <v>142</v>
      </c>
      <c r="B37" s="16" t="s">
        <v>83</v>
      </c>
      <c r="C37" s="16" t="s">
        <v>87</v>
      </c>
      <c r="D37" s="16" t="s">
        <v>22</v>
      </c>
      <c r="E37" s="17">
        <v>205.5</v>
      </c>
      <c r="F37" s="14">
        <v>0</v>
      </c>
      <c r="G37" s="15">
        <f t="shared" si="2"/>
        <v>0</v>
      </c>
    </row>
    <row r="38" spans="1:7">
      <c r="A38" s="16" t="s">
        <v>143</v>
      </c>
      <c r="B38" s="16" t="s">
        <v>8</v>
      </c>
      <c r="C38" s="19" t="s">
        <v>89</v>
      </c>
      <c r="D38" s="20" t="s">
        <v>8</v>
      </c>
      <c r="E38" s="20" t="s">
        <v>8</v>
      </c>
      <c r="F38" s="20" t="s">
        <v>8</v>
      </c>
      <c r="G38" s="20" t="s">
        <v>8</v>
      </c>
    </row>
    <row r="39" spans="1:7" ht="25.5" outlineLevel="1">
      <c r="A39" s="16" t="s">
        <v>144</v>
      </c>
      <c r="B39" s="16" t="s">
        <v>71</v>
      </c>
      <c r="C39" s="16" t="s">
        <v>72</v>
      </c>
      <c r="D39" s="16" t="s">
        <v>28</v>
      </c>
      <c r="E39" s="17">
        <v>28.875</v>
      </c>
      <c r="F39" s="14">
        <v>0</v>
      </c>
      <c r="G39" s="15">
        <f t="shared" ref="G39:G46" si="3">ROUND(E39*F39,2)</f>
        <v>0</v>
      </c>
    </row>
    <row r="40" spans="1:7" ht="25.5" outlineLevel="1">
      <c r="A40" s="16" t="s">
        <v>145</v>
      </c>
      <c r="B40" s="16" t="s">
        <v>71</v>
      </c>
      <c r="C40" s="16" t="s">
        <v>74</v>
      </c>
      <c r="D40" s="16" t="s">
        <v>22</v>
      </c>
      <c r="E40" s="17">
        <v>82.5</v>
      </c>
      <c r="F40" s="14">
        <v>0</v>
      </c>
      <c r="G40" s="15">
        <f t="shared" si="3"/>
        <v>0</v>
      </c>
    </row>
    <row r="41" spans="1:7" outlineLevel="1">
      <c r="A41" s="16" t="s">
        <v>146</v>
      </c>
      <c r="B41" s="16" t="s">
        <v>51</v>
      </c>
      <c r="C41" s="16" t="s">
        <v>93</v>
      </c>
      <c r="D41" s="16" t="s">
        <v>22</v>
      </c>
      <c r="E41" s="17">
        <v>82.5</v>
      </c>
      <c r="F41" s="14">
        <v>0</v>
      </c>
      <c r="G41" s="15">
        <f t="shared" si="3"/>
        <v>0</v>
      </c>
    </row>
    <row r="42" spans="1:7" outlineLevel="1">
      <c r="A42" s="16" t="s">
        <v>147</v>
      </c>
      <c r="B42" s="16" t="s">
        <v>51</v>
      </c>
      <c r="C42" s="16" t="s">
        <v>95</v>
      </c>
      <c r="D42" s="16" t="s">
        <v>22</v>
      </c>
      <c r="E42" s="17">
        <v>82.5</v>
      </c>
      <c r="F42" s="14">
        <v>0</v>
      </c>
      <c r="G42" s="15">
        <f t="shared" si="3"/>
        <v>0</v>
      </c>
    </row>
    <row r="43" spans="1:7" outlineLevel="1">
      <c r="A43" s="16" t="s">
        <v>148</v>
      </c>
      <c r="B43" s="16" t="s">
        <v>80</v>
      </c>
      <c r="C43" s="16" t="s">
        <v>81</v>
      </c>
      <c r="D43" s="16" t="s">
        <v>22</v>
      </c>
      <c r="E43" s="17">
        <v>82.5</v>
      </c>
      <c r="F43" s="14">
        <v>0</v>
      </c>
      <c r="G43" s="15">
        <f t="shared" si="3"/>
        <v>0</v>
      </c>
    </row>
    <row r="44" spans="1:7" ht="25.5" outlineLevel="1">
      <c r="A44" s="16" t="s">
        <v>149</v>
      </c>
      <c r="B44" s="16" t="s">
        <v>83</v>
      </c>
      <c r="C44" s="16" t="s">
        <v>84</v>
      </c>
      <c r="D44" s="16" t="s">
        <v>22</v>
      </c>
      <c r="E44" s="17">
        <v>82.5</v>
      </c>
      <c r="F44" s="14">
        <v>0</v>
      </c>
      <c r="G44" s="15">
        <f t="shared" si="3"/>
        <v>0</v>
      </c>
    </row>
    <row r="45" spans="1:7" outlineLevel="1">
      <c r="A45" s="16" t="s">
        <v>150</v>
      </c>
      <c r="B45" s="16" t="s">
        <v>80</v>
      </c>
      <c r="C45" s="16" t="s">
        <v>81</v>
      </c>
      <c r="D45" s="16" t="s">
        <v>22</v>
      </c>
      <c r="E45" s="17">
        <v>82.5</v>
      </c>
      <c r="F45" s="14">
        <v>0</v>
      </c>
      <c r="G45" s="15">
        <f t="shared" si="3"/>
        <v>0</v>
      </c>
    </row>
    <row r="46" spans="1:7" ht="25.5" outlineLevel="1">
      <c r="A46" s="16" t="s">
        <v>151</v>
      </c>
      <c r="B46" s="16" t="s">
        <v>83</v>
      </c>
      <c r="C46" s="16" t="s">
        <v>87</v>
      </c>
      <c r="D46" s="16" t="s">
        <v>22</v>
      </c>
      <c r="E46" s="17">
        <v>82.5</v>
      </c>
      <c r="F46" s="14">
        <v>0</v>
      </c>
      <c r="G46" s="15">
        <f t="shared" si="3"/>
        <v>0</v>
      </c>
    </row>
    <row r="47" spans="1:7">
      <c r="A47" s="16" t="s">
        <v>152</v>
      </c>
      <c r="B47" s="16" t="s">
        <v>8</v>
      </c>
      <c r="C47" s="19" t="s">
        <v>153</v>
      </c>
      <c r="D47" s="20" t="s">
        <v>8</v>
      </c>
      <c r="E47" s="20" t="s">
        <v>8</v>
      </c>
      <c r="F47" s="20" t="s">
        <v>8</v>
      </c>
      <c r="G47" s="20" t="s">
        <v>8</v>
      </c>
    </row>
    <row r="48" spans="1:7" ht="25.5" outlineLevel="1">
      <c r="A48" s="16" t="s">
        <v>154</v>
      </c>
      <c r="B48" s="16" t="s">
        <v>103</v>
      </c>
      <c r="C48" s="16" t="s">
        <v>104</v>
      </c>
      <c r="D48" s="16" t="s">
        <v>22</v>
      </c>
      <c r="E48" s="17">
        <v>902</v>
      </c>
      <c r="F48" s="14">
        <v>0</v>
      </c>
      <c r="G48" s="15">
        <f t="shared" ref="G48:G53" si="4">ROUND(E48*F48,2)</f>
        <v>0</v>
      </c>
    </row>
    <row r="49" spans="1:7" outlineLevel="1">
      <c r="A49" s="16" t="s">
        <v>155</v>
      </c>
      <c r="B49" s="16" t="s">
        <v>80</v>
      </c>
      <c r="C49" s="16" t="s">
        <v>81</v>
      </c>
      <c r="D49" s="16" t="s">
        <v>22</v>
      </c>
      <c r="E49" s="17">
        <v>902</v>
      </c>
      <c r="F49" s="14">
        <v>0</v>
      </c>
      <c r="G49" s="15">
        <f t="shared" si="4"/>
        <v>0</v>
      </c>
    </row>
    <row r="50" spans="1:7" ht="25.5" outlineLevel="1">
      <c r="A50" s="16" t="s">
        <v>156</v>
      </c>
      <c r="B50" s="16" t="s">
        <v>83</v>
      </c>
      <c r="C50" s="16" t="s">
        <v>84</v>
      </c>
      <c r="D50" s="16" t="s">
        <v>22</v>
      </c>
      <c r="E50" s="17">
        <v>902</v>
      </c>
      <c r="F50" s="14">
        <v>0</v>
      </c>
      <c r="G50" s="15">
        <f t="shared" si="4"/>
        <v>0</v>
      </c>
    </row>
    <row r="51" spans="1:7" outlineLevel="1">
      <c r="A51" s="16" t="s">
        <v>157</v>
      </c>
      <c r="B51" s="16" t="s">
        <v>80</v>
      </c>
      <c r="C51" s="16" t="s">
        <v>81</v>
      </c>
      <c r="D51" s="16" t="s">
        <v>22</v>
      </c>
      <c r="E51" s="17">
        <v>902</v>
      </c>
      <c r="F51" s="14">
        <v>0</v>
      </c>
      <c r="G51" s="15">
        <f t="shared" si="4"/>
        <v>0</v>
      </c>
    </row>
    <row r="52" spans="1:7" ht="25.5" outlineLevel="1">
      <c r="A52" s="16" t="s">
        <v>158</v>
      </c>
      <c r="B52" s="16" t="s">
        <v>83</v>
      </c>
      <c r="C52" s="16" t="s">
        <v>87</v>
      </c>
      <c r="D52" s="16" t="s">
        <v>22</v>
      </c>
      <c r="E52" s="17">
        <v>902</v>
      </c>
      <c r="F52" s="14">
        <v>0</v>
      </c>
      <c r="G52" s="15">
        <f t="shared" si="4"/>
        <v>0</v>
      </c>
    </row>
    <row r="53" spans="1:7" ht="25.5" outlineLevel="1">
      <c r="A53" s="16" t="s">
        <v>159</v>
      </c>
      <c r="B53" s="16" t="s">
        <v>160</v>
      </c>
      <c r="C53" s="16" t="s">
        <v>161</v>
      </c>
      <c r="D53" s="16" t="s">
        <v>28</v>
      </c>
      <c r="E53" s="17">
        <v>49.72</v>
      </c>
      <c r="F53" s="14">
        <v>0</v>
      </c>
      <c r="G53" s="15">
        <f t="shared" si="4"/>
        <v>0</v>
      </c>
    </row>
    <row r="54" spans="1:7" ht="15.75">
      <c r="A54" s="21" t="s">
        <v>182</v>
      </c>
      <c r="B54" s="10"/>
      <c r="C54" s="10"/>
      <c r="D54" s="10"/>
      <c r="E54" s="10"/>
      <c r="F54" s="10"/>
      <c r="G54" s="22">
        <f>SUM('ODCINEK B'!G6:G23)+SUM('ODCINEK B'!G25:G28)+SUM('ODCINEK B'!G30:G37)+SUM('ODCINEK B'!G39:G46)+SUM('ODCINEK B'!G48:G53)</f>
        <v>0</v>
      </c>
    </row>
  </sheetData>
  <mergeCells count="8">
    <mergeCell ref="A54:F54"/>
    <mergeCell ref="A1:G1"/>
    <mergeCell ref="A2:G2"/>
    <mergeCell ref="C5:G5"/>
    <mergeCell ref="C24:G24"/>
    <mergeCell ref="C29:G29"/>
    <mergeCell ref="C38:G38"/>
    <mergeCell ref="C47:G47"/>
  </mergeCells>
  <pageMargins left="0.7" right="0.7" top="0.75" bottom="0.75" header="0.3" footer="0.3"/>
  <pageSetup paperSize="9" pageOrder="overThenDown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7"/>
  <sheetViews>
    <sheetView zoomScaleNormal="100" workbookViewId="0">
      <selection activeCell="A17" sqref="A17:F17"/>
    </sheetView>
  </sheetViews>
  <sheetFormatPr defaultRowHeight="12.75" outlineLevelRow="1"/>
  <cols>
    <col min="1" max="1" width="6" customWidth="1"/>
    <col min="2" max="2" width="11" customWidth="1"/>
    <col min="3" max="3" width="71.28515625" customWidth="1"/>
    <col min="4" max="5" width="11" customWidth="1"/>
    <col min="6" max="6" width="16.140625" customWidth="1"/>
    <col min="7" max="7" width="18" customWidth="1"/>
  </cols>
  <sheetData>
    <row r="1" spans="1:7" ht="15.75">
      <c r="A1" s="11" t="s">
        <v>180</v>
      </c>
      <c r="B1" s="11"/>
      <c r="C1" s="11"/>
      <c r="D1" s="11"/>
      <c r="E1" s="11"/>
      <c r="F1" s="11"/>
      <c r="G1" s="11"/>
    </row>
    <row r="2" spans="1:7" ht="15.75">
      <c r="A2" s="12" t="s">
        <v>179</v>
      </c>
      <c r="B2" s="13"/>
      <c r="C2" s="13"/>
      <c r="D2" s="13"/>
      <c r="E2" s="13"/>
      <c r="F2" s="13"/>
      <c r="G2" s="13"/>
    </row>
    <row r="3" spans="1:7" ht="33.75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>
      <c r="A4" s="18">
        <v>1</v>
      </c>
      <c r="B4" s="18">
        <v>2</v>
      </c>
      <c r="C4" s="18">
        <v>3</v>
      </c>
      <c r="D4" s="18">
        <v>4</v>
      </c>
      <c r="E4" s="18">
        <v>5</v>
      </c>
      <c r="F4" s="18">
        <v>6</v>
      </c>
      <c r="G4" s="18">
        <v>7</v>
      </c>
    </row>
    <row r="5" spans="1:7">
      <c r="A5" s="16" t="s">
        <v>162</v>
      </c>
      <c r="B5" s="16" t="s">
        <v>8</v>
      </c>
      <c r="C5" s="19" t="s">
        <v>9</v>
      </c>
      <c r="D5" s="20" t="s">
        <v>8</v>
      </c>
      <c r="E5" s="20" t="s">
        <v>8</v>
      </c>
      <c r="F5" s="20" t="s">
        <v>8</v>
      </c>
      <c r="G5" s="20" t="s">
        <v>8</v>
      </c>
    </row>
    <row r="6" spans="1:7" outlineLevel="1">
      <c r="A6" s="16" t="s">
        <v>163</v>
      </c>
      <c r="B6" s="16" t="s">
        <v>11</v>
      </c>
      <c r="C6" s="16" t="s">
        <v>12</v>
      </c>
      <c r="D6" s="16" t="s">
        <v>13</v>
      </c>
      <c r="E6" s="17">
        <v>4</v>
      </c>
      <c r="F6" s="14">
        <v>0</v>
      </c>
      <c r="G6" s="15">
        <f>ROUND(E6*F6,2)</f>
        <v>0</v>
      </c>
    </row>
    <row r="7" spans="1:7" outlineLevel="1">
      <c r="A7" s="16" t="s">
        <v>164</v>
      </c>
      <c r="B7" s="16" t="s">
        <v>15</v>
      </c>
      <c r="C7" s="16" t="s">
        <v>16</v>
      </c>
      <c r="D7" s="16" t="s">
        <v>13</v>
      </c>
      <c r="E7" s="17">
        <v>2</v>
      </c>
      <c r="F7" s="14">
        <v>0</v>
      </c>
      <c r="G7" s="15">
        <f t="shared" ref="G7:G8" si="0">ROUND(E7*F7,2)</f>
        <v>0</v>
      </c>
    </row>
    <row r="8" spans="1:7" ht="25.5" outlineLevel="1">
      <c r="A8" s="16" t="s">
        <v>165</v>
      </c>
      <c r="B8" s="16" t="s">
        <v>11</v>
      </c>
      <c r="C8" s="16" t="s">
        <v>18</v>
      </c>
      <c r="D8" s="16" t="s">
        <v>13</v>
      </c>
      <c r="E8" s="17">
        <v>1</v>
      </c>
      <c r="F8" s="14">
        <v>0</v>
      </c>
      <c r="G8" s="15">
        <f t="shared" si="0"/>
        <v>0</v>
      </c>
    </row>
    <row r="9" spans="1:7">
      <c r="A9" s="16" t="s">
        <v>166</v>
      </c>
      <c r="B9" s="16" t="s">
        <v>8</v>
      </c>
      <c r="C9" s="19" t="s">
        <v>167</v>
      </c>
      <c r="D9" s="20" t="s">
        <v>8</v>
      </c>
      <c r="E9" s="20" t="s">
        <v>8</v>
      </c>
      <c r="F9" s="20" t="s">
        <v>8</v>
      </c>
      <c r="G9" s="20" t="s">
        <v>8</v>
      </c>
    </row>
    <row r="10" spans="1:7" ht="25.5" outlineLevel="1">
      <c r="A10" s="16" t="s">
        <v>168</v>
      </c>
      <c r="B10" s="16" t="s">
        <v>71</v>
      </c>
      <c r="C10" s="16" t="s">
        <v>74</v>
      </c>
      <c r="D10" s="16" t="s">
        <v>22</v>
      </c>
      <c r="E10" s="17">
        <v>694</v>
      </c>
      <c r="F10" s="14">
        <v>0</v>
      </c>
      <c r="G10" s="15">
        <f t="shared" ref="G10:G16" si="1">ROUND(E10*F10,2)</f>
        <v>0</v>
      </c>
    </row>
    <row r="11" spans="1:7" ht="25.5" outlineLevel="1">
      <c r="A11" s="16" t="s">
        <v>169</v>
      </c>
      <c r="B11" s="16" t="s">
        <v>160</v>
      </c>
      <c r="C11" s="16" t="s">
        <v>170</v>
      </c>
      <c r="D11" s="16" t="s">
        <v>28</v>
      </c>
      <c r="E11" s="17">
        <v>69.400000000000006</v>
      </c>
      <c r="F11" s="14">
        <v>0</v>
      </c>
      <c r="G11" s="15">
        <f t="shared" si="1"/>
        <v>0</v>
      </c>
    </row>
    <row r="12" spans="1:7" outlineLevel="1">
      <c r="A12" s="16" t="s">
        <v>171</v>
      </c>
      <c r="B12" s="16" t="s">
        <v>80</v>
      </c>
      <c r="C12" s="16" t="s">
        <v>81</v>
      </c>
      <c r="D12" s="16" t="s">
        <v>22</v>
      </c>
      <c r="E12" s="17">
        <v>528</v>
      </c>
      <c r="F12" s="14">
        <v>0</v>
      </c>
      <c r="G12" s="15">
        <f t="shared" si="1"/>
        <v>0</v>
      </c>
    </row>
    <row r="13" spans="1:7" ht="25.5" outlineLevel="1">
      <c r="A13" s="16" t="s">
        <v>172</v>
      </c>
      <c r="B13" s="16" t="s">
        <v>83</v>
      </c>
      <c r="C13" s="16" t="s">
        <v>84</v>
      </c>
      <c r="D13" s="16" t="s">
        <v>22</v>
      </c>
      <c r="E13" s="17">
        <v>528</v>
      </c>
      <c r="F13" s="14">
        <v>0</v>
      </c>
      <c r="G13" s="15">
        <f t="shared" si="1"/>
        <v>0</v>
      </c>
    </row>
    <row r="14" spans="1:7" outlineLevel="1">
      <c r="A14" s="16" t="s">
        <v>173</v>
      </c>
      <c r="B14" s="16" t="s">
        <v>80</v>
      </c>
      <c r="C14" s="16" t="s">
        <v>81</v>
      </c>
      <c r="D14" s="16" t="s">
        <v>22</v>
      </c>
      <c r="E14" s="17">
        <v>528</v>
      </c>
      <c r="F14" s="14">
        <v>0</v>
      </c>
      <c r="G14" s="15">
        <f t="shared" si="1"/>
        <v>0</v>
      </c>
    </row>
    <row r="15" spans="1:7" ht="25.5" outlineLevel="1">
      <c r="A15" s="16" t="s">
        <v>174</v>
      </c>
      <c r="B15" s="16" t="s">
        <v>83</v>
      </c>
      <c r="C15" s="16" t="s">
        <v>87</v>
      </c>
      <c r="D15" s="16" t="s">
        <v>22</v>
      </c>
      <c r="E15" s="17">
        <v>528</v>
      </c>
      <c r="F15" s="14">
        <v>0</v>
      </c>
      <c r="G15" s="15">
        <f t="shared" si="1"/>
        <v>0</v>
      </c>
    </row>
    <row r="16" spans="1:7" ht="25.5" outlineLevel="1">
      <c r="A16" s="16" t="s">
        <v>175</v>
      </c>
      <c r="B16" s="16" t="s">
        <v>160</v>
      </c>
      <c r="C16" s="16" t="s">
        <v>161</v>
      </c>
      <c r="D16" s="16" t="s">
        <v>28</v>
      </c>
      <c r="E16" s="17">
        <v>25.12</v>
      </c>
      <c r="F16" s="14">
        <v>0</v>
      </c>
      <c r="G16" s="15">
        <f t="shared" si="1"/>
        <v>0</v>
      </c>
    </row>
    <row r="17" spans="1:7" ht="15.75">
      <c r="A17" s="21" t="s">
        <v>184</v>
      </c>
      <c r="B17" s="10"/>
      <c r="C17" s="10"/>
      <c r="D17" s="10"/>
      <c r="E17" s="10"/>
      <c r="F17" s="10"/>
      <c r="G17" s="23">
        <f>SUM('ODCINEK C'!G6:G8)+SUM('ODCINEK C'!G10:G16)</f>
        <v>0</v>
      </c>
    </row>
  </sheetData>
  <mergeCells count="5">
    <mergeCell ref="A2:G2"/>
    <mergeCell ref="C5:G5"/>
    <mergeCell ref="C9:G9"/>
    <mergeCell ref="A17:F17"/>
    <mergeCell ref="A1:G1"/>
  </mergeCells>
  <pageMargins left="0.7" right="0.7" top="0.75" bottom="0.75" header="0.3" footer="0.3"/>
  <pageSetup paperSize="9" pageOrder="overThenDown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8"/>
  <sheetViews>
    <sheetView zoomScaleNormal="100" workbookViewId="0">
      <selection activeCell="I20" sqref="I20"/>
    </sheetView>
  </sheetViews>
  <sheetFormatPr defaultRowHeight="12.75"/>
  <cols>
    <col min="1" max="1" width="48.85546875" customWidth="1"/>
    <col min="2" max="4" width="11" customWidth="1"/>
    <col min="5" max="5" width="16.5703125" customWidth="1"/>
  </cols>
  <sheetData>
    <row r="1" spans="1:5">
      <c r="A1" s="1"/>
      <c r="B1" s="1"/>
      <c r="C1" s="1"/>
      <c r="D1" s="1"/>
      <c r="E1" s="1"/>
    </row>
    <row r="2" spans="1:5" ht="33.75" customHeight="1">
      <c r="A2" s="2" t="s">
        <v>176</v>
      </c>
      <c r="B2" s="3" t="s">
        <v>8</v>
      </c>
      <c r="C2" s="3" t="s">
        <v>8</v>
      </c>
      <c r="D2" s="3" t="s">
        <v>8</v>
      </c>
      <c r="E2" s="4" t="s">
        <v>6</v>
      </c>
    </row>
    <row r="3" spans="1:5" ht="15" customHeight="1">
      <c r="A3" s="5" t="s">
        <v>177</v>
      </c>
      <c r="B3" s="3" t="s">
        <v>8</v>
      </c>
      <c r="C3" s="3" t="s">
        <v>8</v>
      </c>
      <c r="D3" s="3" t="s">
        <v>8</v>
      </c>
      <c r="E3" s="8">
        <f>SUM('ODCINEK A'!G6:G23)+SUM('ODCINEK A'!G25:G28)+SUM('ODCINEK A'!G30:G37)+SUM('ODCINEK A'!G39:G46)+SUM('ODCINEK A'!G48:G52)</f>
        <v>0</v>
      </c>
    </row>
    <row r="4" spans="1:5" ht="12.75" customHeight="1">
      <c r="A4" s="6" t="s">
        <v>9</v>
      </c>
      <c r="B4" s="3" t="s">
        <v>8</v>
      </c>
      <c r="C4" s="3" t="s">
        <v>8</v>
      </c>
      <c r="D4" s="3" t="s">
        <v>8</v>
      </c>
      <c r="E4" s="9">
        <f>SUM('ODCINEK A'!G6:G23)</f>
        <v>0</v>
      </c>
    </row>
    <row r="5" spans="1:5" ht="12.75" customHeight="1">
      <c r="A5" s="6" t="s">
        <v>56</v>
      </c>
      <c r="B5" s="3" t="s">
        <v>8</v>
      </c>
      <c r="C5" s="3" t="s">
        <v>8</v>
      </c>
      <c r="D5" s="3" t="s">
        <v>8</v>
      </c>
      <c r="E5" s="9">
        <f>SUM('ODCINEK A'!G25:G28)</f>
        <v>0</v>
      </c>
    </row>
    <row r="6" spans="1:5" ht="12.75" customHeight="1">
      <c r="A6" s="6" t="s">
        <v>69</v>
      </c>
      <c r="B6" s="3" t="s">
        <v>8</v>
      </c>
      <c r="C6" s="3" t="s">
        <v>8</v>
      </c>
      <c r="D6" s="3" t="s">
        <v>8</v>
      </c>
      <c r="E6" s="9">
        <f>SUM('ODCINEK A'!G30:G37)</f>
        <v>0</v>
      </c>
    </row>
    <row r="7" spans="1:5" ht="12.75" customHeight="1">
      <c r="A7" s="6" t="s">
        <v>89</v>
      </c>
      <c r="B7" s="3" t="s">
        <v>8</v>
      </c>
      <c r="C7" s="3" t="s">
        <v>8</v>
      </c>
      <c r="D7" s="3" t="s">
        <v>8</v>
      </c>
      <c r="E7" s="9">
        <f>SUM('ODCINEK A'!G39:G46)</f>
        <v>0</v>
      </c>
    </row>
    <row r="8" spans="1:5" ht="12.75" customHeight="1">
      <c r="A8" s="6" t="s">
        <v>101</v>
      </c>
      <c r="B8" s="3" t="s">
        <v>8</v>
      </c>
      <c r="C8" s="3" t="s">
        <v>8</v>
      </c>
      <c r="D8" s="3" t="s">
        <v>8</v>
      </c>
      <c r="E8" s="9">
        <f>SUM('ODCINEK A'!G48:G52)</f>
        <v>0</v>
      </c>
    </row>
    <row r="9" spans="1:5" ht="15" customHeight="1">
      <c r="A9" s="5" t="s">
        <v>178</v>
      </c>
      <c r="B9" s="3" t="s">
        <v>8</v>
      </c>
      <c r="C9" s="3" t="s">
        <v>8</v>
      </c>
      <c r="D9" s="3" t="s">
        <v>8</v>
      </c>
      <c r="E9" s="8">
        <f>SUM('ODCINEK B'!G6:G23)+SUM('ODCINEK B'!G25:G28)+SUM('ODCINEK B'!G30:G37)+SUM('ODCINEK B'!G39:G46)+SUM('ODCINEK B'!G48:G53)</f>
        <v>0</v>
      </c>
    </row>
    <row r="10" spans="1:5" ht="12.75" customHeight="1">
      <c r="A10" s="6" t="s">
        <v>9</v>
      </c>
      <c r="B10" s="3" t="s">
        <v>8</v>
      </c>
      <c r="C10" s="3" t="s">
        <v>8</v>
      </c>
      <c r="D10" s="3" t="s">
        <v>8</v>
      </c>
      <c r="E10" s="9">
        <f>SUM('ODCINEK B'!G6:G23)</f>
        <v>0</v>
      </c>
    </row>
    <row r="11" spans="1:5" ht="12.75" customHeight="1">
      <c r="A11" s="6" t="s">
        <v>56</v>
      </c>
      <c r="B11" s="3" t="s">
        <v>8</v>
      </c>
      <c r="C11" s="3" t="s">
        <v>8</v>
      </c>
      <c r="D11" s="3" t="s">
        <v>8</v>
      </c>
      <c r="E11" s="9">
        <f>SUM('ODCINEK B'!G25:G28)</f>
        <v>0</v>
      </c>
    </row>
    <row r="12" spans="1:5" ht="12.75" customHeight="1">
      <c r="A12" s="6" t="s">
        <v>69</v>
      </c>
      <c r="B12" s="3" t="s">
        <v>8</v>
      </c>
      <c r="C12" s="3" t="s">
        <v>8</v>
      </c>
      <c r="D12" s="3" t="s">
        <v>8</v>
      </c>
      <c r="E12" s="9">
        <f>SUM('ODCINEK B'!G30:G37)</f>
        <v>0</v>
      </c>
    </row>
    <row r="13" spans="1:5" ht="12.75" customHeight="1">
      <c r="A13" s="6" t="s">
        <v>89</v>
      </c>
      <c r="B13" s="3" t="s">
        <v>8</v>
      </c>
      <c r="C13" s="3" t="s">
        <v>8</v>
      </c>
      <c r="D13" s="3" t="s">
        <v>8</v>
      </c>
      <c r="E13" s="9">
        <f>SUM('ODCINEK B'!G39:G46)</f>
        <v>0</v>
      </c>
    </row>
    <row r="14" spans="1:5" ht="12.75" customHeight="1">
      <c r="A14" s="6" t="s">
        <v>153</v>
      </c>
      <c r="B14" s="3" t="s">
        <v>8</v>
      </c>
      <c r="C14" s="3" t="s">
        <v>8</v>
      </c>
      <c r="D14" s="3" t="s">
        <v>8</v>
      </c>
      <c r="E14" s="9">
        <f>SUM('ODCINEK B'!G48:G53)</f>
        <v>0</v>
      </c>
    </row>
    <row r="15" spans="1:5" ht="15" customHeight="1">
      <c r="A15" s="5" t="s">
        <v>179</v>
      </c>
      <c r="B15" s="3" t="s">
        <v>8</v>
      </c>
      <c r="C15" s="3" t="s">
        <v>8</v>
      </c>
      <c r="D15" s="3" t="s">
        <v>8</v>
      </c>
      <c r="E15" s="8">
        <f>SUM('ODCINEK C'!G6:G8)+SUM('ODCINEK C'!G10:G16)</f>
        <v>0</v>
      </c>
    </row>
    <row r="16" spans="1:5" ht="12.75" customHeight="1">
      <c r="A16" s="6" t="s">
        <v>9</v>
      </c>
      <c r="B16" s="3" t="s">
        <v>8</v>
      </c>
      <c r="C16" s="3" t="s">
        <v>8</v>
      </c>
      <c r="D16" s="3" t="s">
        <v>8</v>
      </c>
      <c r="E16" s="9">
        <f>SUM('ODCINEK C'!G6:G8)</f>
        <v>0</v>
      </c>
    </row>
    <row r="17" spans="1:5" ht="12.75" customHeight="1">
      <c r="A17" s="6" t="s">
        <v>167</v>
      </c>
      <c r="B17" s="3" t="s">
        <v>8</v>
      </c>
      <c r="C17" s="3" t="s">
        <v>8</v>
      </c>
      <c r="D17" s="3" t="s">
        <v>8</v>
      </c>
      <c r="E17" s="9">
        <f>SUM('ODCINEK C'!G10:G16)</f>
        <v>0</v>
      </c>
    </row>
    <row r="18" spans="1:5">
      <c r="A18" s="7" t="s">
        <v>183</v>
      </c>
      <c r="B18" s="3" t="s">
        <v>8</v>
      </c>
      <c r="C18" s="3" t="s">
        <v>8</v>
      </c>
      <c r="D18" s="3" t="s">
        <v>8</v>
      </c>
      <c r="E18" s="9">
        <f>SUM('ODCINEK A'!G6:G23)+SUM('ODCINEK A'!G25:G28)+SUM('ODCINEK A'!G30:G37)+SUM('ODCINEK A'!G39:G46)+SUM('ODCINEK A'!G48:G52)+SUM('ODCINEK B'!G6:G23)+SUM('ODCINEK B'!G25:G28)+SUM('ODCINEK B'!G30:G37)+SUM('ODCINEK B'!G39:G46)+SUM('ODCINEK B'!G48:G53)+SUM('ODCINEK C'!G6:G8)+SUM('ODCINEK C'!G10:G16)</f>
        <v>0</v>
      </c>
    </row>
  </sheetData>
  <mergeCells count="18">
    <mergeCell ref="A17:D17"/>
    <mergeCell ref="A18:D18"/>
    <mergeCell ref="A14:D14"/>
    <mergeCell ref="A15:D15"/>
    <mergeCell ref="A16:D16"/>
    <mergeCell ref="A11:D11"/>
    <mergeCell ref="A12:D12"/>
    <mergeCell ref="A13:D13"/>
    <mergeCell ref="A8:D8"/>
    <mergeCell ref="A9:D9"/>
    <mergeCell ref="A10:D10"/>
    <mergeCell ref="A5:D5"/>
    <mergeCell ref="A6:D6"/>
    <mergeCell ref="A7:D7"/>
    <mergeCell ref="A1:E1"/>
    <mergeCell ref="A2:D2"/>
    <mergeCell ref="A3:D3"/>
    <mergeCell ref="A4:D4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ODCINEK A</vt:lpstr>
      <vt:lpstr>ODCINEK B</vt:lpstr>
      <vt:lpstr>ODCINEK C</vt:lpstr>
      <vt:lpstr>ZBIORCZE ZESTAWIENIE KOSZTÓW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2024-02-22T05:17:25Z</dcterms:modified>
</cp:coreProperties>
</file>