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marcin\2024\słonecznikowa\"/>
    </mc:Choice>
  </mc:AlternateContent>
  <xr:revisionPtr revIDLastSave="0" documentId="13_ncr:9_{A6F96187-5746-4AE7-86A4-EC752DE8659B}" xr6:coauthVersionLast="47" xr6:coauthVersionMax="47" xr10:uidLastSave="{00000000-0000-0000-0000-000000000000}"/>
  <workbookProtection workbookAlgorithmName="SHA-512" workbookHashValue="bin89cxjdAdHMhLiFbTFnFRZpLDDENcCCvE3X5LsvlLadH2WvaKwn7JD0pbo+u+OtLCyAKP5vJGoWuGNv5TG5w==" workbookSaltValue="IjRiChWwi1rEvifj/cP3Mw==" workbookSpinCount="100000" lockStructure="1"/>
  <bookViews>
    <workbookView xWindow="-120" yWindow="-120" windowWidth="29040" windowHeight="15720" autoFilterDateGrouping="0" xr2:uid="{70EE1E2A-23E5-4484-9047-F6DE88ED8BC6}"/>
  </bookViews>
  <sheets>
    <sheet name="1 Remont ul. Słonecznikowej w Ż" sheetId="2" r:id="rId1"/>
  </sheets>
  <calcPr calcId="181029"/>
</workbook>
</file>

<file path=xl/calcChain.xml><?xml version="1.0" encoding="utf-8"?>
<calcChain xmlns="http://schemas.openxmlformats.org/spreadsheetml/2006/main">
  <c r="G37" i="2" l="1"/>
  <c r="G36" i="2"/>
  <c r="G33" i="2"/>
  <c r="G32" i="2"/>
  <c r="G31" i="2"/>
  <c r="G30" i="2"/>
  <c r="G27" i="2"/>
  <c r="G26" i="2"/>
  <c r="G28" i="2" s="1"/>
  <c r="G23" i="2"/>
  <c r="G22" i="2"/>
  <c r="G21" i="2"/>
  <c r="G20" i="2"/>
  <c r="G19" i="2"/>
  <c r="G16" i="2"/>
  <c r="G15" i="2"/>
  <c r="G12" i="2"/>
  <c r="G13" i="2" s="1"/>
  <c r="G11" i="2"/>
  <c r="G10" i="2"/>
  <c r="G9" i="2"/>
  <c r="G6" i="2"/>
  <c r="G7" i="2"/>
  <c r="G17" i="2"/>
  <c r="G24" i="2"/>
  <c r="G34" i="2"/>
  <c r="G38" i="2"/>
  <c r="G39" i="2" l="1"/>
</calcChain>
</file>

<file path=xl/sharedStrings.xml><?xml version="1.0" encoding="utf-8"?>
<sst xmlns="http://schemas.openxmlformats.org/spreadsheetml/2006/main" count="181" uniqueCount="97">
  <si>
    <t>Remont ul. Słonecznikowej w Żywcu - etap II i III</t>
  </si>
  <si>
    <t/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</si>
  <si>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</si>
  <si>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</si>
  <si>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</si>
  <si>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</si>
  <si>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</si>
  <si>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</si>
  <si>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</si>
  <si>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</si>
  <si>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>D.01.00.00/D.01.02.04</t>
  </si>
  <si>
    <t>Roboty początkowe</t>
  </si>
  <si>
    <t>1.1</t>
  </si>
  <si>
    <t>D.01.01.01</t>
  </si>
  <si>
    <t>Roboty pomiarowe przy liniowych robotach ziemnych, trasa dróg w terenie równinnym wraz z inwetaryzacją powykonawczą</t>
  </si>
  <si>
    <t>kpl.</t>
  </si>
  <si>
    <t>RAZEM Roboty początkowe</t>
  </si>
  <si>
    <t>2</t>
  </si>
  <si>
    <t>D.01.00.00</t>
  </si>
  <si>
    <t>Roboty przygotowawcze</t>
  </si>
  <si>
    <t>2.1</t>
  </si>
  <si>
    <t>D.01.03.01</t>
  </si>
  <si>
    <t>Regulacja pionowa studzienek dla urządzeń podziemnych, zawory wodociągowe i gazowe (wymiana skrzynek na nowe)</t>
  </si>
  <si>
    <t>szt</t>
  </si>
  <si>
    <t>2.2</t>
  </si>
  <si>
    <t>Regulacja pionowa studzienek dla urządzeń podziemnych, włazy kanałowe i ściekowe</t>
  </si>
  <si>
    <t>2.3</t>
  </si>
  <si>
    <t>D.01.02.04</t>
  </si>
  <si>
    <t>Rozbiórka odwodnienie liniowego z z elementów prefabrykowanych wraz z odwozem i utylizacją materiału z rozbiórki. Odwóz, składowanie i utylizacja materiału na koszt i wg uznania Wykonawcy.</t>
  </si>
  <si>
    <t>m</t>
  </si>
  <si>
    <t>2.4</t>
  </si>
  <si>
    <t>Rozebranie przepustów wraz ze ściankami czołowymi  - wraz z załadunkiem, składowaniem i dowozem. Odwóz, składowanie i utylizacja materiału na koszt i wg uznania Wykonawcy.</t>
  </si>
  <si>
    <t>RAZEM Roboty przygotowawcze</t>
  </si>
  <si>
    <t>3</t>
  </si>
  <si>
    <t>D.02.00.00</t>
  </si>
  <si>
    <t>Roboty ziemne</t>
  </si>
  <si>
    <t>3.1</t>
  </si>
  <si>
    <t>D.02.01.01</t>
  </si>
  <si>
    <t>Wykopy wykonywane koparkami, z transportem urobku samochodami samowyładowczymi - korytowanie. Odwóz, składowanie i utylizacja nadmiaru materiału na koszt i wg uznania Wykonawcy</t>
  </si>
  <si>
    <t>m3</t>
  </si>
  <si>
    <t>3.2</t>
  </si>
  <si>
    <t>D.03.01.03</t>
  </si>
  <si>
    <t>Udrożnienie przepustów pod drgoami i zjazdami</t>
  </si>
  <si>
    <t>RAZEM Roboty ziemne</t>
  </si>
  <si>
    <t>4</t>
  </si>
  <si>
    <t>D.04.00.00</t>
  </si>
  <si>
    <t>Podbudowy</t>
  </si>
  <si>
    <t>4.1</t>
  </si>
  <si>
    <t>D.04.03.01</t>
  </si>
  <si>
    <t>Oczyszczenie i skropienie nawierzchni drogowych</t>
  </si>
  <si>
    <t>m2</t>
  </si>
  <si>
    <t>4.2</t>
  </si>
  <si>
    <t>D.04.01.01</t>
  </si>
  <si>
    <t>Profilowanie i zagęszczanie podłoża pod warstwy konstrukcyjne nawierzchni, wykonywane mechanicznie,</t>
  </si>
  <si>
    <t>4.3</t>
  </si>
  <si>
    <t>D.04.04.02a</t>
  </si>
  <si>
    <t>Uzupełnienie nawierzchni,  mieszanka niezwiązana z kruszywem C90/3 frakcji 0/31,5mm gr. śr. 10cm - zjazdy</t>
  </si>
  <si>
    <t>4.4</t>
  </si>
  <si>
    <t>Podbudowa zasadnicza z mieszanki nie związanej z kruszywa łamanego C90/3  gr. 15·cm</t>
  </si>
  <si>
    <t>4.5</t>
  </si>
  <si>
    <t>Podbudowa pomocnicza z mieszanki nie związanej z kruszywa łamanego C90/3  gr. 20·cm</t>
  </si>
  <si>
    <t>RAZEM Podbudowy</t>
  </si>
  <si>
    <t>5</t>
  </si>
  <si>
    <t>D.03.00.00</t>
  </si>
  <si>
    <t>Odwodnienie</t>
  </si>
  <si>
    <t>5.1</t>
  </si>
  <si>
    <t>D.08.06.01</t>
  </si>
  <si>
    <t>Ścieki z elementów polimerobetonowych wraz z rusztem żeliwnym klasy D400 ( wraz ze studzienkami systemowymi)</t>
  </si>
  <si>
    <t>5.2</t>
  </si>
  <si>
    <t>D.08.05.01</t>
  </si>
  <si>
    <t>Ściek prefabrykowany na ławie z betonu C16/20</t>
  </si>
  <si>
    <t>RAZEM Odwodnienie</t>
  </si>
  <si>
    <t>6</t>
  </si>
  <si>
    <t>D.05.00.00.</t>
  </si>
  <si>
    <t>Nawierzchnie</t>
  </si>
  <si>
    <t>6.1</t>
  </si>
  <si>
    <t>D.05.03.05.b</t>
  </si>
  <si>
    <t>Nawierzchnie z mieszanek mineralno-bitumicznych (warstwa wiążąca), mieszanka asfaltowa, grubość po zagęszczeniu 7·cm,</t>
  </si>
  <si>
    <t>6.2</t>
  </si>
  <si>
    <t>D.05.03.05a</t>
  </si>
  <si>
    <t>Nawierzchnie z AC11S  (warstwa ścieralna), grubość po zagęszczeniu 5·cm,</t>
  </si>
  <si>
    <t>6.3</t>
  </si>
  <si>
    <t>Nawierzchnia z mieszanki nie związanej z kruszywa łamanego C90/3  gr. 20·cm - pobocza</t>
  </si>
  <si>
    <t>6.4</t>
  </si>
  <si>
    <t>D.10.03.01a</t>
  </si>
  <si>
    <t>Nawierzchnia z betonowych płyt JOMB 100x75x12,5cm, ułożone na betonie C12/15 gr min 7cm - (otwory w płycie owalne) - podwójnie zbrojone. co drugi rząd płyt na spadkach większych niż 6% należy kotwić prętami stalowymi (4 pręty fi 16mm na płytę)</t>
  </si>
  <si>
    <t>RAZEM Nawierzchnie</t>
  </si>
  <si>
    <t>7</t>
  </si>
  <si>
    <t>Roboty wykończeniowe</t>
  </si>
  <si>
    <t>7.1</t>
  </si>
  <si>
    <t>D.06.01.01</t>
  </si>
  <si>
    <t>Humusowanie i obsianie , humus grubości 15·cm</t>
  </si>
  <si>
    <t>7.2</t>
  </si>
  <si>
    <t>Umocnienie skarp płytami ażurowymi 60x40x8cm na podsypce cementowo-piaskowej gr 10cm</t>
  </si>
  <si>
    <t>RAZEM Roboty wykończeniowe</t>
  </si>
  <si>
    <t>KOSZTORYS OFERTOWY</t>
  </si>
  <si>
    <t>ŁĄCZNIE Remont ul. Słonecznikowej w Żywcu - etap II i III (netto)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</si>
</sst>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2" formatCode="#\ ###\ ###\ ##0.00"/>
    <numFmt numFmtId="173" formatCode="#,##0.00\ &quot;zł&quot;"/>
  </numFmts>
  <fonts count="5" x14ac:knownFonts="1">
    <font>
      <sz val="10"/>
      <name val="Arial"/>
    </font>
    <font>
      <sz val="10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7">
    <xf numFmtId="0" fontId="0" fillId="0" borderId="0" xfId="0" applyAlignment="1"/>
    <xf numFmtId="0" fontId="1" fillId="0" borderId="0" xfId="0" applyFont="1" applyAlignment="1"/>
    <xf numFmtId="0" fontId="2" fillId="0" borderId="0" xfId="0" applyFont="1" applyFill="1" applyAlignment="1">
      <alignment horizontal="right"/>
    </xf>
    <xf numFmtId="173" fontId="1" fillId="2" borderId="1" xfId="0" applyNumberFormat="1" applyFont="1" applyFill="1" applyBorder="1" applyAlignment="1" applyProtection="1">
      <alignment horizontal="right"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/>
    <xf numFmtId="172" fontId="1" fillId="3" borderId="1" xfId="0" applyNumberFormat="1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right" vertical="top" wrapText="1"/>
    </xf>
    <xf numFmtId="173" fontId="2" fillId="3" borderId="1" xfId="0" applyNumberFormat="1" applyFont="1" applyFill="1" applyBorder="1" applyAlignment="1">
      <alignment horizontal="right" wrapText="1"/>
    </xf>
    <xf numFmtId="173" fontId="1" fillId="3" borderId="1" xfId="0" applyNumberFormat="1" applyFont="1" applyFill="1" applyBorder="1" applyAlignment="1">
      <alignment horizontal="right" wrapText="1"/>
    </xf>
    <xf numFmtId="173" fontId="4" fillId="4" borderId="1" xfId="0" applyNumberFormat="1" applyFont="1" applyFill="1" applyBorder="1" applyAlignment="1">
      <alignment horizontal="right" wrapText="1"/>
    </xf>
    <xf numFmtId="0" fontId="1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38A3D-09EA-422A-B8B2-A9256A978D98}">
  <sheetPr>
    <outlinePr summaryBelow="0"/>
  </sheetPr>
  <dimension ref="A1:G39"/>
  <sheetViews>
    <sheetView tabSelected="1" zoomScaleNormal="100" workbookViewId="0">
      <selection sqref="A1:G1"/>
    </sheetView>
  </sheetViews>
  <sheetFormatPr defaultRowHeight="12.75" x14ac:dyDescent="0.2"/>
  <cols>
    <col min="1" max="1" width="6" style="16" customWidth="1"/>
    <col min="2" max="2" width="11" style="16" customWidth="1"/>
    <col min="3" max="3" width="48.85546875" style="16" customWidth="1"/>
    <col min="4" max="5" width="11" style="16" customWidth="1"/>
    <col min="6" max="6" width="13.42578125" style="16" customWidth="1"/>
    <col min="7" max="7" width="20.140625" style="16" customWidth="1"/>
    <col min="8" max="16384" width="9.140625" style="16"/>
  </cols>
  <sheetData>
    <row r="1" spans="1:7" ht="15.75" x14ac:dyDescent="0.25">
      <c r="A1" s="4" t="s">
        <v>95</v>
      </c>
      <c r="B1" s="4"/>
      <c r="C1" s="4"/>
      <c r="D1" s="4"/>
      <c r="E1" s="4"/>
      <c r="F1" s="4"/>
      <c r="G1" s="4"/>
    </row>
    <row r="2" spans="1:7" ht="15.75" x14ac:dyDescent="0.25">
      <c r="A2" s="5" t="s">
        <v>0</v>
      </c>
      <c r="B2" s="6"/>
      <c r="C2" s="6"/>
      <c r="D2" s="6"/>
      <c r="E2" s="6"/>
      <c r="F2" s="6"/>
      <c r="G2" s="6"/>
    </row>
    <row r="3" spans="1:7" ht="33.75" customHeight="1" x14ac:dyDescent="0.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pans="1:7" x14ac:dyDescent="0.2">
      <c r="A4" s="7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  <c r="G4" s="7">
        <v>7</v>
      </c>
    </row>
    <row r="5" spans="1:7" ht="25.5" x14ac:dyDescent="0.2">
      <c r="A5" s="8" t="s">
        <v>9</v>
      </c>
      <c r="B5" s="8" t="s">
        <v>10</v>
      </c>
      <c r="C5" s="9" t="s">
        <v>11</v>
      </c>
      <c r="D5" s="10" t="s">
        <v>1</v>
      </c>
      <c r="E5" s="10" t="s">
        <v>1</v>
      </c>
      <c r="F5" s="10" t="s">
        <v>1</v>
      </c>
      <c r="G5" s="10" t="s">
        <v>1</v>
      </c>
    </row>
    <row r="6" spans="1:7" ht="38.25" x14ac:dyDescent="0.2">
      <c r="A6" s="8" t="s">
        <v>12</v>
      </c>
      <c r="B6" s="8" t="s">
        <v>13</v>
      </c>
      <c r="C6" s="8" t="s">
        <v>14</v>
      </c>
      <c r="D6" s="8" t="s">
        <v>15</v>
      </c>
      <c r="E6" s="11">
        <v>1</v>
      </c>
      <c r="F6" s="3">
        <v>0</v>
      </c>
      <c r="G6" s="14">
        <f>ROUND(E6*F6,2)</f>
        <v>0</v>
      </c>
    </row>
    <row r="7" spans="1:7" ht="15" x14ac:dyDescent="0.25">
      <c r="A7" s="12" t="s">
        <v>16</v>
      </c>
      <c r="B7" s="10" t="s">
        <v>1</v>
      </c>
      <c r="C7" s="10" t="s">
        <v>1</v>
      </c>
      <c r="D7" s="10" t="s">
        <v>1</v>
      </c>
      <c r="E7" s="10" t="s">
        <v>1</v>
      </c>
      <c r="F7" s="10" t="s">
        <v>1</v>
      </c>
      <c r="G7" s="13">
        <f>SUM('1 Remont ul. Słonecznikowej w Ż'!G6:G6)</f>
        <v>0</v>
      </c>
    </row>
    <row r="8" spans="1:7" x14ac:dyDescent="0.2">
      <c r="A8" s="8" t="s">
        <v>17</v>
      </c>
      <c r="B8" s="8" t="s">
        <v>18</v>
      </c>
      <c r="C8" s="9" t="s">
        <v>19</v>
      </c>
      <c r="D8" s="10" t="s">
        <v>1</v>
      </c>
      <c r="E8" s="10" t="s">
        <v>1</v>
      </c>
      <c r="F8" s="10" t="s">
        <v>1</v>
      </c>
      <c r="G8" s="10" t="s">
        <v>1</v>
      </c>
    </row>
    <row r="9" spans="1:7" ht="25.5" x14ac:dyDescent="0.2">
      <c r="A9" s="8" t="s">
        <v>20</v>
      </c>
      <c r="B9" s="8" t="s">
        <v>21</v>
      </c>
      <c r="C9" s="8" t="s">
        <v>22</v>
      </c>
      <c r="D9" s="8" t="s">
        <v>23</v>
      </c>
      <c r="E9" s="11">
        <v>5</v>
      </c>
      <c r="F9" s="3">
        <v>0</v>
      </c>
      <c r="G9" s="14">
        <f t="shared" ref="G9:G12" si="0">ROUND(E9*F9,2)</f>
        <v>0</v>
      </c>
    </row>
    <row r="10" spans="1:7" ht="25.5" x14ac:dyDescent="0.2">
      <c r="A10" s="8" t="s">
        <v>24</v>
      </c>
      <c r="B10" s="8" t="s">
        <v>21</v>
      </c>
      <c r="C10" s="8" t="s">
        <v>25</v>
      </c>
      <c r="D10" s="8" t="s">
        <v>23</v>
      </c>
      <c r="E10" s="11">
        <v>12</v>
      </c>
      <c r="F10" s="3">
        <v>0</v>
      </c>
      <c r="G10" s="14">
        <f t="shared" si="0"/>
        <v>0</v>
      </c>
    </row>
    <row r="11" spans="1:7" ht="51" x14ac:dyDescent="0.2">
      <c r="A11" s="8" t="s">
        <v>26</v>
      </c>
      <c r="B11" s="8" t="s">
        <v>27</v>
      </c>
      <c r="C11" s="8" t="s">
        <v>28</v>
      </c>
      <c r="D11" s="8" t="s">
        <v>29</v>
      </c>
      <c r="E11" s="11">
        <v>9</v>
      </c>
      <c r="F11" s="3">
        <v>0</v>
      </c>
      <c r="G11" s="14">
        <f t="shared" si="0"/>
        <v>0</v>
      </c>
    </row>
    <row r="12" spans="1:7" ht="51" x14ac:dyDescent="0.2">
      <c r="A12" s="8" t="s">
        <v>30</v>
      </c>
      <c r="B12" s="8" t="s">
        <v>27</v>
      </c>
      <c r="C12" s="8" t="s">
        <v>31</v>
      </c>
      <c r="D12" s="8" t="s">
        <v>29</v>
      </c>
      <c r="E12" s="11">
        <v>8.5</v>
      </c>
      <c r="F12" s="3">
        <v>0</v>
      </c>
      <c r="G12" s="14">
        <f t="shared" si="0"/>
        <v>0</v>
      </c>
    </row>
    <row r="13" spans="1:7" ht="15" x14ac:dyDescent="0.25">
      <c r="A13" s="12" t="s">
        <v>32</v>
      </c>
      <c r="B13" s="10" t="s">
        <v>1</v>
      </c>
      <c r="C13" s="10" t="s">
        <v>1</v>
      </c>
      <c r="D13" s="10" t="s">
        <v>1</v>
      </c>
      <c r="E13" s="10" t="s">
        <v>1</v>
      </c>
      <c r="F13" s="10" t="s">
        <v>1</v>
      </c>
      <c r="G13" s="13">
        <f>SUM('1 Remont ul. Słonecznikowej w Ż'!G9:G12)</f>
        <v>0</v>
      </c>
    </row>
    <row r="14" spans="1:7" x14ac:dyDescent="0.2">
      <c r="A14" s="8" t="s">
        <v>33</v>
      </c>
      <c r="B14" s="8" t="s">
        <v>34</v>
      </c>
      <c r="C14" s="9" t="s">
        <v>35</v>
      </c>
      <c r="D14" s="10" t="s">
        <v>1</v>
      </c>
      <c r="E14" s="10" t="s">
        <v>1</v>
      </c>
      <c r="F14" s="10" t="s">
        <v>1</v>
      </c>
      <c r="G14" s="10" t="s">
        <v>1</v>
      </c>
    </row>
    <row r="15" spans="1:7" ht="5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11">
        <v>591</v>
      </c>
      <c r="F15" s="3">
        <v>0</v>
      </c>
      <c r="G15" s="14">
        <f t="shared" ref="G15:G16" si="1">ROUND(E15*F15,2)</f>
        <v>0</v>
      </c>
    </row>
    <row r="16" spans="1:7" x14ac:dyDescent="0.2">
      <c r="A16" s="8" t="s">
        <v>40</v>
      </c>
      <c r="B16" s="8" t="s">
        <v>41</v>
      </c>
      <c r="C16" s="8" t="s">
        <v>42</v>
      </c>
      <c r="D16" s="8" t="s">
        <v>29</v>
      </c>
      <c r="E16" s="11">
        <v>10.5</v>
      </c>
      <c r="F16" s="3">
        <v>0</v>
      </c>
      <c r="G16" s="14">
        <f t="shared" si="1"/>
        <v>0</v>
      </c>
    </row>
    <row r="17" spans="1:7" ht="15" x14ac:dyDescent="0.25">
      <c r="A17" s="12" t="s">
        <v>43</v>
      </c>
      <c r="B17" s="10" t="s">
        <v>1</v>
      </c>
      <c r="C17" s="10" t="s">
        <v>1</v>
      </c>
      <c r="D17" s="10" t="s">
        <v>1</v>
      </c>
      <c r="E17" s="10" t="s">
        <v>1</v>
      </c>
      <c r="F17" s="10" t="s">
        <v>1</v>
      </c>
      <c r="G17" s="13">
        <f>SUM('1 Remont ul. Słonecznikowej w Ż'!G15:G16)</f>
        <v>0</v>
      </c>
    </row>
    <row r="18" spans="1:7" x14ac:dyDescent="0.2">
      <c r="A18" s="8" t="s">
        <v>44</v>
      </c>
      <c r="B18" s="8" t="s">
        <v>45</v>
      </c>
      <c r="C18" s="9" t="s">
        <v>46</v>
      </c>
      <c r="D18" s="10" t="s">
        <v>1</v>
      </c>
      <c r="E18" s="10" t="s">
        <v>1</v>
      </c>
      <c r="F18" s="10" t="s">
        <v>1</v>
      </c>
      <c r="G18" s="10" t="s">
        <v>1</v>
      </c>
    </row>
    <row r="19" spans="1:7" x14ac:dyDescent="0.2">
      <c r="A19" s="8" t="s">
        <v>47</v>
      </c>
      <c r="B19" s="8" t="s">
        <v>48</v>
      </c>
      <c r="C19" s="8" t="s">
        <v>49</v>
      </c>
      <c r="D19" s="8" t="s">
        <v>50</v>
      </c>
      <c r="E19" s="11">
        <v>1903.65</v>
      </c>
      <c r="F19" s="3">
        <v>0</v>
      </c>
      <c r="G19" s="14">
        <f t="shared" ref="G19:G23" si="2">ROUND(E19*F19,2)</f>
        <v>0</v>
      </c>
    </row>
    <row r="20" spans="1:7" ht="25.5" x14ac:dyDescent="0.2">
      <c r="A20" s="8" t="s">
        <v>51</v>
      </c>
      <c r="B20" s="8" t="s">
        <v>52</v>
      </c>
      <c r="C20" s="8" t="s">
        <v>53</v>
      </c>
      <c r="D20" s="8" t="s">
        <v>50</v>
      </c>
      <c r="E20" s="11">
        <v>1040.55</v>
      </c>
      <c r="F20" s="3">
        <v>0</v>
      </c>
      <c r="G20" s="14">
        <f t="shared" si="2"/>
        <v>0</v>
      </c>
    </row>
    <row r="21" spans="1:7" ht="25.5" x14ac:dyDescent="0.2">
      <c r="A21" s="8" t="s">
        <v>54</v>
      </c>
      <c r="B21" s="8" t="s">
        <v>55</v>
      </c>
      <c r="C21" s="8" t="s">
        <v>56</v>
      </c>
      <c r="D21" s="8" t="s">
        <v>50</v>
      </c>
      <c r="E21" s="11">
        <v>29</v>
      </c>
      <c r="F21" s="3">
        <v>0</v>
      </c>
      <c r="G21" s="14">
        <f t="shared" si="2"/>
        <v>0</v>
      </c>
    </row>
    <row r="22" spans="1:7" ht="25.5" x14ac:dyDescent="0.2">
      <c r="A22" s="8" t="s">
        <v>57</v>
      </c>
      <c r="B22" s="8" t="s">
        <v>55</v>
      </c>
      <c r="C22" s="8" t="s">
        <v>58</v>
      </c>
      <c r="D22" s="8" t="s">
        <v>50</v>
      </c>
      <c r="E22" s="11">
        <v>1040.55</v>
      </c>
      <c r="F22" s="3">
        <v>0</v>
      </c>
      <c r="G22" s="14">
        <f t="shared" si="2"/>
        <v>0</v>
      </c>
    </row>
    <row r="23" spans="1:7" ht="25.5" x14ac:dyDescent="0.2">
      <c r="A23" s="8" t="s">
        <v>59</v>
      </c>
      <c r="B23" s="8" t="s">
        <v>55</v>
      </c>
      <c r="C23" s="8" t="s">
        <v>60</v>
      </c>
      <c r="D23" s="8" t="s">
        <v>50</v>
      </c>
      <c r="E23" s="11">
        <v>1040.55</v>
      </c>
      <c r="F23" s="3">
        <v>0</v>
      </c>
      <c r="G23" s="14">
        <f t="shared" si="2"/>
        <v>0</v>
      </c>
    </row>
    <row r="24" spans="1:7" ht="15" x14ac:dyDescent="0.25">
      <c r="A24" s="12" t="s">
        <v>61</v>
      </c>
      <c r="B24" s="10" t="s">
        <v>1</v>
      </c>
      <c r="C24" s="10" t="s">
        <v>1</v>
      </c>
      <c r="D24" s="10" t="s">
        <v>1</v>
      </c>
      <c r="E24" s="10" t="s">
        <v>1</v>
      </c>
      <c r="F24" s="10" t="s">
        <v>1</v>
      </c>
      <c r="G24" s="13">
        <f>SUM('1 Remont ul. Słonecznikowej w Ż'!G19:G23)</f>
        <v>0</v>
      </c>
    </row>
    <row r="25" spans="1:7" x14ac:dyDescent="0.2">
      <c r="A25" s="8" t="s">
        <v>62</v>
      </c>
      <c r="B25" s="8" t="s">
        <v>63</v>
      </c>
      <c r="C25" s="9" t="s">
        <v>64</v>
      </c>
      <c r="D25" s="10" t="s">
        <v>1</v>
      </c>
      <c r="E25" s="10" t="s">
        <v>1</v>
      </c>
      <c r="F25" s="10" t="s">
        <v>1</v>
      </c>
      <c r="G25" s="10" t="s">
        <v>1</v>
      </c>
    </row>
    <row r="26" spans="1:7" ht="25.5" x14ac:dyDescent="0.2">
      <c r="A26" s="8" t="s">
        <v>65</v>
      </c>
      <c r="B26" s="8" t="s">
        <v>66</v>
      </c>
      <c r="C26" s="8" t="s">
        <v>67</v>
      </c>
      <c r="D26" s="8" t="s">
        <v>29</v>
      </c>
      <c r="E26" s="11">
        <v>9.5</v>
      </c>
      <c r="F26" s="3">
        <v>0</v>
      </c>
      <c r="G26" s="14">
        <f t="shared" ref="G26:G27" si="3">ROUND(E26*F26,2)</f>
        <v>0</v>
      </c>
    </row>
    <row r="27" spans="1:7" x14ac:dyDescent="0.2">
      <c r="A27" s="8" t="s">
        <v>68</v>
      </c>
      <c r="B27" s="8" t="s">
        <v>69</v>
      </c>
      <c r="C27" s="8" t="s">
        <v>70</v>
      </c>
      <c r="D27" s="8" t="s">
        <v>29</v>
      </c>
      <c r="E27" s="11">
        <v>133.5</v>
      </c>
      <c r="F27" s="3">
        <v>0</v>
      </c>
      <c r="G27" s="14">
        <f t="shared" si="3"/>
        <v>0</v>
      </c>
    </row>
    <row r="28" spans="1:7" ht="15" x14ac:dyDescent="0.25">
      <c r="A28" s="12" t="s">
        <v>71</v>
      </c>
      <c r="B28" s="10" t="s">
        <v>1</v>
      </c>
      <c r="C28" s="10" t="s">
        <v>1</v>
      </c>
      <c r="D28" s="10" t="s">
        <v>1</v>
      </c>
      <c r="E28" s="10" t="s">
        <v>1</v>
      </c>
      <c r="F28" s="10" t="s">
        <v>1</v>
      </c>
      <c r="G28" s="13">
        <f>SUM('1 Remont ul. Słonecznikowej w Ż'!G26:G27)</f>
        <v>0</v>
      </c>
    </row>
    <row r="29" spans="1:7" x14ac:dyDescent="0.2">
      <c r="A29" s="8" t="s">
        <v>72</v>
      </c>
      <c r="B29" s="8" t="s">
        <v>73</v>
      </c>
      <c r="C29" s="9" t="s">
        <v>74</v>
      </c>
      <c r="D29" s="10" t="s">
        <v>1</v>
      </c>
      <c r="E29" s="10" t="s">
        <v>1</v>
      </c>
      <c r="F29" s="10" t="s">
        <v>1</v>
      </c>
      <c r="G29" s="10" t="s">
        <v>1</v>
      </c>
    </row>
    <row r="30" spans="1:7" ht="38.25" x14ac:dyDescent="0.2">
      <c r="A30" s="8" t="s">
        <v>75</v>
      </c>
      <c r="B30" s="8" t="s">
        <v>76</v>
      </c>
      <c r="C30" s="8" t="s">
        <v>77</v>
      </c>
      <c r="D30" s="8" t="s">
        <v>50</v>
      </c>
      <c r="E30" s="11">
        <v>880.36</v>
      </c>
      <c r="F30" s="3">
        <v>0</v>
      </c>
      <c r="G30" s="14">
        <f t="shared" ref="G30:G33" si="4">ROUND(E30*F30,2)</f>
        <v>0</v>
      </c>
    </row>
    <row r="31" spans="1:7" ht="25.5" x14ac:dyDescent="0.2">
      <c r="A31" s="8" t="s">
        <v>78</v>
      </c>
      <c r="B31" s="8" t="s">
        <v>79</v>
      </c>
      <c r="C31" s="8" t="s">
        <v>80</v>
      </c>
      <c r="D31" s="8" t="s">
        <v>50</v>
      </c>
      <c r="E31" s="11">
        <v>863.1</v>
      </c>
      <c r="F31" s="3">
        <v>0</v>
      </c>
      <c r="G31" s="14">
        <f t="shared" si="4"/>
        <v>0</v>
      </c>
    </row>
    <row r="32" spans="1:7" ht="25.5" x14ac:dyDescent="0.2">
      <c r="A32" s="8" t="s">
        <v>81</v>
      </c>
      <c r="B32" s="8" t="s">
        <v>55</v>
      </c>
      <c r="C32" s="8" t="s">
        <v>82</v>
      </c>
      <c r="D32" s="8" t="s">
        <v>50</v>
      </c>
      <c r="E32" s="11">
        <v>104</v>
      </c>
      <c r="F32" s="3">
        <v>0</v>
      </c>
      <c r="G32" s="14">
        <f t="shared" si="4"/>
        <v>0</v>
      </c>
    </row>
    <row r="33" spans="1:7" ht="63.75" x14ac:dyDescent="0.2">
      <c r="A33" s="8" t="s">
        <v>83</v>
      </c>
      <c r="B33" s="8" t="s">
        <v>84</v>
      </c>
      <c r="C33" s="8" t="s">
        <v>85</v>
      </c>
      <c r="D33" s="8" t="s">
        <v>50</v>
      </c>
      <c r="E33" s="11">
        <v>169</v>
      </c>
      <c r="F33" s="3">
        <v>0</v>
      </c>
      <c r="G33" s="14">
        <f t="shared" si="4"/>
        <v>0</v>
      </c>
    </row>
    <row r="34" spans="1:7" ht="15" x14ac:dyDescent="0.25">
      <c r="A34" s="12" t="s">
        <v>86</v>
      </c>
      <c r="B34" s="10" t="s">
        <v>1</v>
      </c>
      <c r="C34" s="10" t="s">
        <v>1</v>
      </c>
      <c r="D34" s="10" t="s">
        <v>1</v>
      </c>
      <c r="E34" s="10" t="s">
        <v>1</v>
      </c>
      <c r="F34" s="10" t="s">
        <v>1</v>
      </c>
      <c r="G34" s="13">
        <f>SUM('1 Remont ul. Słonecznikowej w Ż'!G30:G33)</f>
        <v>0</v>
      </c>
    </row>
    <row r="35" spans="1:7" x14ac:dyDescent="0.2">
      <c r="A35" s="8" t="s">
        <v>87</v>
      </c>
      <c r="B35" s="8" t="s">
        <v>1</v>
      </c>
      <c r="C35" s="9" t="s">
        <v>88</v>
      </c>
      <c r="D35" s="10" t="s">
        <v>1</v>
      </c>
      <c r="E35" s="10" t="s">
        <v>1</v>
      </c>
      <c r="F35" s="10" t="s">
        <v>1</v>
      </c>
      <c r="G35" s="10" t="s">
        <v>1</v>
      </c>
    </row>
    <row r="36" spans="1:7" x14ac:dyDescent="0.2">
      <c r="A36" s="8" t="s">
        <v>89</v>
      </c>
      <c r="B36" s="8" t="s">
        <v>90</v>
      </c>
      <c r="C36" s="8" t="s">
        <v>91</v>
      </c>
      <c r="D36" s="8" t="s">
        <v>50</v>
      </c>
      <c r="E36" s="11">
        <v>432</v>
      </c>
      <c r="F36" s="3">
        <v>0</v>
      </c>
      <c r="G36" s="14">
        <f t="shared" ref="G36:G37" si="5">ROUND(E36*F36,2)</f>
        <v>0</v>
      </c>
    </row>
    <row r="37" spans="1:7" ht="25.5" x14ac:dyDescent="0.2">
      <c r="A37" s="8" t="s">
        <v>92</v>
      </c>
      <c r="B37" s="8" t="s">
        <v>90</v>
      </c>
      <c r="C37" s="8" t="s">
        <v>93</v>
      </c>
      <c r="D37" s="8" t="s">
        <v>50</v>
      </c>
      <c r="E37" s="11">
        <v>66</v>
      </c>
      <c r="F37" s="3">
        <v>0</v>
      </c>
      <c r="G37" s="14">
        <f t="shared" si="5"/>
        <v>0</v>
      </c>
    </row>
    <row r="38" spans="1:7" ht="15" x14ac:dyDescent="0.25">
      <c r="A38" s="12" t="s">
        <v>94</v>
      </c>
      <c r="B38" s="10" t="s">
        <v>1</v>
      </c>
      <c r="C38" s="10" t="s">
        <v>1</v>
      </c>
      <c r="D38" s="10" t="s">
        <v>1</v>
      </c>
      <c r="E38" s="10" t="s">
        <v>1</v>
      </c>
      <c r="F38" s="10" t="s">
        <v>1</v>
      </c>
      <c r="G38" s="13">
        <f>SUM('1 Remont ul. Słonecznikowej w Ż'!G36:G37)</f>
        <v>0</v>
      </c>
    </row>
    <row r="39" spans="1:7" ht="15.75" x14ac:dyDescent="0.25">
      <c r="A39" s="2" t="s">
        <v>96</v>
      </c>
      <c r="B39" s="1"/>
      <c r="C39" s="1"/>
      <c r="D39" s="1"/>
      <c r="E39" s="1"/>
      <c r="F39" s="1"/>
      <c r="G39" s="15">
        <f>'1 Remont ul. Słonecznikowej w Ż'!G7+'1 Remont ul. Słonecznikowej w Ż'!G13+'1 Remont ul. Słonecznikowej w Ż'!G17+'1 Remont ul. Słonecznikowej w Ż'!G24+'1 Remont ul. Słonecznikowej w Ż'!G28+'1 Remont ul. Słonecznikowej w Ż'!G34+'1 Remont ul. Słonecznikowej w Ż'!G38</f>
        <v>0</v>
      </c>
    </row>
  </sheetData>
  <sheetProtection algorithmName="SHA-512" hashValue="V2y0vo4G3U3f06jBQG5wkpATIohkQSNHPC0KTyPRXBHNKIztm0TNbE6c6eSz9GqUZw8btv7pXkhV7qDvLOCLTg==" saltValue="9ZFg8QyTnsHvWkIrzOcykA==" spinCount="100000" sheet="1"/>
  <mergeCells count="17">
    <mergeCell ref="A1:G1"/>
    <mergeCell ref="A2:G2"/>
    <mergeCell ref="C5:G5"/>
    <mergeCell ref="A7:F7"/>
    <mergeCell ref="C8:G8"/>
    <mergeCell ref="A13:F13"/>
    <mergeCell ref="C14:G14"/>
    <mergeCell ref="A34:F34"/>
    <mergeCell ref="C35:G35"/>
    <mergeCell ref="A38:F38"/>
    <mergeCell ref="A39:F39"/>
    <mergeCell ref="A17:F17"/>
    <mergeCell ref="C18:G18"/>
    <mergeCell ref="A24:F24"/>
    <mergeCell ref="C25:G25"/>
    <mergeCell ref="A28:F28"/>
    <mergeCell ref="C29:G29"/>
  </mergeCells>
  <pageMargins left="0.7" right="0.7" top="0.75" bottom="0.75" header="0.3" footer="0.3"/>
  <pageSetup paperSize="9" pageOrder="overThenDown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ul. Słonecznikowej w Ż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2025-06-11T10:33:12Z</dcterms:modified>
</cp:coreProperties>
</file>