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lanta_toczek\Desktop\Świętego Wita\BIP\"/>
    </mc:Choice>
  </mc:AlternateContent>
  <xr:revisionPtr revIDLastSave="0" documentId="13_ncr:9_{21190076-709C-4290-ACA3-AEC494E6E411}" xr6:coauthVersionLast="47" xr6:coauthVersionMax="47" xr10:uidLastSave="{00000000-0000-0000-0000-000000000000}"/>
  <workbookProtection workbookAlgorithmName="SHA-512" workbookHashValue="UGEitwnOo8y1b7aMYex8Un4xZM164F9XW5UoPAe72po2YbxGP+bMafh73gSjKV2q1YN4qRR0Vzz+TnZ4V5Fwhw==" workbookSaltValue="JEZpDmlbngpHzkhWs4yvTg==" workbookSpinCount="100000" lockStructure="1"/>
  <bookViews>
    <workbookView xWindow="-120" yWindow="-120" windowWidth="29040" windowHeight="15720" xr2:uid="{BCC5029F-64DC-4311-A228-D8CE27EBE26E}"/>
  </bookViews>
  <sheets>
    <sheet name="Kosztorys Inwestorski" sheetId="1" r:id="rId1"/>
  </sheets>
  <definedNames>
    <definedName name="_xlnm.Print_Area" localSheetId="0">'Kosztorys Inwestorski'!$B$2:$F$79</definedName>
    <definedName name="_xlnm.Print_Titles" localSheetId="0">'Kosztorys Inwestorski'!$2:$6</definedName>
  </definedNames>
  <calcPr calcId="191029" fullCalcOnLoad="1"/>
</workbook>
</file>

<file path=xl/calcChain.xml><?xml version="1.0" encoding="utf-8"?>
<calcChain xmlns="http://schemas.openxmlformats.org/spreadsheetml/2006/main">
  <c r="H79" i="1" l="1"/>
  <c r="H78" i="1"/>
  <c r="H74" i="1"/>
  <c r="H73" i="1"/>
  <c r="H72" i="1"/>
  <c r="H68" i="1"/>
  <c r="H66" i="1"/>
  <c r="H65" i="1"/>
  <c r="H61" i="1"/>
  <c r="H59" i="1"/>
  <c r="H56" i="1"/>
  <c r="H54" i="1"/>
  <c r="H51" i="1"/>
  <c r="H49" i="1"/>
  <c r="H46" i="1"/>
  <c r="H44" i="1"/>
  <c r="H40" i="1"/>
  <c r="H38" i="1"/>
  <c r="H36" i="1"/>
  <c r="H33" i="1"/>
  <c r="H31" i="1"/>
  <c r="H29" i="1"/>
  <c r="H23" i="1"/>
  <c r="H19" i="1"/>
  <c r="H18" i="1"/>
  <c r="H16" i="1"/>
  <c r="H14" i="1"/>
  <c r="H13" i="1"/>
  <c r="H11" i="1"/>
  <c r="H9" i="1"/>
  <c r="H69" i="1"/>
  <c r="H80" i="1" l="1"/>
</calcChain>
</file>

<file path=xl/sharedStrings.xml><?xml version="1.0" encoding="utf-8"?>
<sst xmlns="http://schemas.openxmlformats.org/spreadsheetml/2006/main" count="204" uniqueCount="133">
  <si>
    <t>Przebudowa ul. św. Wita bocznej w Żywcu - Etap IV</t>
  </si>
  <si>
    <t>Nr poz.</t>
  </si>
  <si>
    <t>Numer ST</t>
  </si>
  <si>
    <t>Opis robót</t>
  </si>
  <si>
    <t>Jm</t>
  </si>
  <si>
    <t>Ilość</t>
  </si>
  <si>
    <t>1</t>
  </si>
  <si>
    <t>2</t>
  </si>
  <si>
    <t>3</t>
  </si>
  <si>
    <t>4</t>
  </si>
  <si>
    <t>5</t>
  </si>
  <si>
    <t>D.01.00.00</t>
  </si>
  <si>
    <t>1. Roboty przygotowawcze</t>
  </si>
  <si>
    <t/>
  </si>
  <si>
    <t>1.1. Wytyczenie trasy i punktów wysokościowych</t>
  </si>
  <si>
    <t>D.01.01.01</t>
  </si>
  <si>
    <t>Roboty pomiarowe przy liniowych robotach odtworzeniowych, na drogach w terenie równinnym</t>
  </si>
  <si>
    <t>km</t>
  </si>
  <si>
    <t>1.2. Zdjęcie wierzchniej warstwy gleby (humusu)</t>
  </si>
  <si>
    <t>D-01.02.02</t>
  </si>
  <si>
    <t>Usunięcie za pomocą spycharek warstwy ziemi urodzajnej (humusu) grubości do 15cm</t>
  </si>
  <si>
    <t>m2</t>
  </si>
  <si>
    <t>1.3. Regulacja isniejących urządzeń infrastruktury technicznej</t>
  </si>
  <si>
    <t>D.01.02.04</t>
  </si>
  <si>
    <t>Regulacja  zasuw sieci wodociągowej</t>
  </si>
  <si>
    <t>szt</t>
  </si>
  <si>
    <t>Regulacja studni sieci kanalizacji sanitarnej</t>
  </si>
  <si>
    <t>1.4. Zabezpieczenie istniejących sieci elektroenergetycznych</t>
  </si>
  <si>
    <t>D.01.03.02</t>
  </si>
  <si>
    <t>Rury ochronne (osłonowe)  dzielone o średnicy 110mm np. typu A110PS</t>
  </si>
  <si>
    <t>m</t>
  </si>
  <si>
    <t>D.02.00.00</t>
  </si>
  <si>
    <t>2. Roboty ziemne</t>
  </si>
  <si>
    <t>6</t>
  </si>
  <si>
    <t>D.02.01.01</t>
  </si>
  <si>
    <t>Roboty ziemne wykonywane koparkami podsiębiernymi o pojemności łyżki 0,60m3 w gruncie kategorii III-IV z transportem urobku samochodami samowyładowczymi 10-15t na odległość 5km i kosztami składowania/</t>
  </si>
  <si>
    <t>m3</t>
  </si>
  <si>
    <t>7</t>
  </si>
  <si>
    <t>D.02.03.01</t>
  </si>
  <si>
    <t>Budowa nasypu /wbudowanie materiału z tymczasowego składowiska</t>
  </si>
  <si>
    <t>D.03.00.00</t>
  </si>
  <si>
    <t>3. Roboty branży sanitarnej</t>
  </si>
  <si>
    <t>D.04.00.00</t>
  </si>
  <si>
    <t>4. Podbudowy</t>
  </si>
  <si>
    <t>4.1. Profilowanie i zagęszczenie podłoża w korycie</t>
  </si>
  <si>
    <t>8</t>
  </si>
  <si>
    <t>D.04.01.01</t>
  </si>
  <si>
    <t>Profilowanie i zagęszczanie mechaniczne podłoża pod warstwy konstrukcyjne nawierzchni w gruncie kategorii II-IV</t>
  </si>
  <si>
    <t>4.2. Warstwa mrozoochronna z mieszanki niezwiazanej kruszywa łamanego 0/63mm, CBR&gt;=25%</t>
  </si>
  <si>
    <t>9</t>
  </si>
  <si>
    <t>D.04.04.00a</t>
  </si>
  <si>
    <t>Warstwa mrozoochronna z mieszanki niezwiazanej kruszywa łamanego 0/63mm, CBR&gt;=25% stabilizowanej mechanicznie gr.15cm/grub. docelowa 30cm</t>
  </si>
  <si>
    <t>10</t>
  </si>
  <si>
    <t>Warstwa mrozoochronna z mieszanki niezwiazanej kruszywa łamanego 0/63mm, CBR&gt;=25% stabilizowanej mechanicznie gr.15cm</t>
  </si>
  <si>
    <t>11</t>
  </si>
  <si>
    <t>Warstwa mrozoochronna z mieszanki niezwiazanej kruszywa łamanego 0/63mm, CBR&gt;=25% stabilizowanego mechanicznie gr.10cm</t>
  </si>
  <si>
    <t>4.3. Podbudowa z mieszanki niezwiązanej kruszywa łamanego 0/31,5mm o CBR&gt;=60%</t>
  </si>
  <si>
    <t>12</t>
  </si>
  <si>
    <t>D.04.04.02a</t>
  </si>
  <si>
    <t>Podbudowa zasadnicza z mieszanki niezwiązanej kruszywa łamanego 0/31,5mm o CBR&gt;=60% stabilizowanej mechanicznie grubości 20cm/grub. docelowa 22cm</t>
  </si>
  <si>
    <t>13</t>
  </si>
  <si>
    <t>Podbudowa zasadnicza z mieszanki niezwiązanej kruszywa łamanego 0/31,5mm o CBR&gt;=60% stabilizowanej mechanicznie grubości 25cm</t>
  </si>
  <si>
    <t>14</t>
  </si>
  <si>
    <t>Podbudowa zasadnicza z mieszanki niezwiązanej kruszywa łamanego 0/31,5mm o CBR&gt;=60% stabilizowanej mechanicznie grubości 15cm</t>
  </si>
  <si>
    <t>5. Nawierzchnie</t>
  </si>
  <si>
    <t>5.1. Oczyszczenie warstw konstrukcyjnych</t>
  </si>
  <si>
    <t>15</t>
  </si>
  <si>
    <t>D.04.03.01</t>
  </si>
  <si>
    <t>Oczyszczenie podbudowy zasadniczej  z kruszywa</t>
  </si>
  <si>
    <t>16</t>
  </si>
  <si>
    <t>Oczyszczenie warstwy wiążącej z betonu asfaltowego</t>
  </si>
  <si>
    <t>5.2. Skropienie emulsją warstw konstrukcyjnych</t>
  </si>
  <si>
    <t>17</t>
  </si>
  <si>
    <t>Skropienie podbudowy zasadniczej z kruszywa</t>
  </si>
  <si>
    <t>18</t>
  </si>
  <si>
    <t>Skropienie emulsją  warstwy wiążącej z betonu asfaltowego</t>
  </si>
  <si>
    <t>5.3. Beton asfaltowy</t>
  </si>
  <si>
    <t>19</t>
  </si>
  <si>
    <t>D.05.03.05b</t>
  </si>
  <si>
    <t>Warstwa wiążąca z betonu asfaltowego AC11W, asfalt drogowy 50/ 70 o grubości po zagęszczeniu  4cm</t>
  </si>
  <si>
    <t>20</t>
  </si>
  <si>
    <t>D.05.03.05a</t>
  </si>
  <si>
    <t>Warstwa ścieralna z betonu asfaltowego AC8S, asfalt drogowy  50/70 o grubości po zagęszczeniu 4cm</t>
  </si>
  <si>
    <t>5.4. Brukowa kostka betonowa 8 cm</t>
  </si>
  <si>
    <t>21</t>
  </si>
  <si>
    <t>D.05.03.23a</t>
  </si>
  <si>
    <t>Warstwa wierzchnia z brukowej kostki betonowej  typu Holland koloru czerwonego grubości 8 cm wraz z podsypką cementowo-piaskową 1:4 o grubości 3cm</t>
  </si>
  <si>
    <t>22</t>
  </si>
  <si>
    <t>Warstwa wierzchnia z brukowej kostki betonowej  typu Holland koloru szarego grubości 8 cm wraz z podsypką cementowo-piaskową 1:4 o grubości 3cm</t>
  </si>
  <si>
    <t>D.06.00.00</t>
  </si>
  <si>
    <t>6. Roboty wykończeniowe</t>
  </si>
  <si>
    <t>6.1. Umocnienie powierzchniowe terenów zielonych</t>
  </si>
  <si>
    <t>23</t>
  </si>
  <si>
    <t>D.06.01.01</t>
  </si>
  <si>
    <t>Ręczne plantowanie powierzchni gruntu rodzimego kategorii I-III</t>
  </si>
  <si>
    <t>24</t>
  </si>
  <si>
    <t>Humusowanie skarp z obsianiem przy grubości warstwy humusu 5cm wraz z zakupem i transportem ziemi urodzajnej.</t>
  </si>
  <si>
    <t>6.2. Pobocze utwardzone kruszywem łamanym</t>
  </si>
  <si>
    <t>25</t>
  </si>
  <si>
    <t>D.06.03.01a</t>
  </si>
  <si>
    <t>Warstwa mieszanki niezwiązanej kruszywa łamanego 0/31,5mm stabilizowanego mechanicznie o grubości 15cm</t>
  </si>
  <si>
    <t>26</t>
  </si>
  <si>
    <t>Profilowanie i zagęszczanie mechaniczne podłoża pod warstwy konstrukcyjne nawierzchni w gruncie kategorii II-VI</t>
  </si>
  <si>
    <t>D.08.00.00</t>
  </si>
  <si>
    <t>7. Elementy krawędziowe</t>
  </si>
  <si>
    <t>7.1. Ustawienie krawężników betonowych</t>
  </si>
  <si>
    <t>27</t>
  </si>
  <si>
    <t>D.08.01.01b</t>
  </si>
  <si>
    <t>Krawężniki betonowe  o wymiarach 15x22cm, wyniesionych 3 cm, C20/25</t>
  </si>
  <si>
    <t>28</t>
  </si>
  <si>
    <t>Oporniki drogowe betonowe 12x25cm wyniesionych 0 cm, C20/25</t>
  </si>
  <si>
    <t>29</t>
  </si>
  <si>
    <t>Ława betonowa z oporem pod krawężniki, beton towarowy C12/15</t>
  </si>
  <si>
    <t>7.2. Ustawienie obrzeży betonowych</t>
  </si>
  <si>
    <t>30</t>
  </si>
  <si>
    <t>D.08.03.01</t>
  </si>
  <si>
    <t>Obrzeża betonowe o wymiarach 30x8cm, C20/25</t>
  </si>
  <si>
    <t>31</t>
  </si>
  <si>
    <t>Ława betonowa z oporem 28x10+10x16+10x16, F=0,060m2 pod obrzeże betonowe, beton towarowy C12/15</t>
  </si>
  <si>
    <t>Cena jedn.</t>
  </si>
  <si>
    <t>Wartość</t>
  </si>
  <si>
    <t xml:space="preserve"> - jezdnia ul. Św. Wita boczna     746,00</t>
  </si>
  <si>
    <t xml:space="preserve"> - zjazdy     28,40</t>
  </si>
  <si>
    <t xml:space="preserve"> - dojścia do furtek    1,50</t>
  </si>
  <si>
    <t xml:space="preserve"> - pobocza     227,00</t>
  </si>
  <si>
    <t xml:space="preserve"> - jezdnia ul. Św. Wita boczna    625,00</t>
  </si>
  <si>
    <t xml:space="preserve"> - jezdnia ul. Św. Wita boczna    573,00</t>
  </si>
  <si>
    <t xml:space="preserve"> - jezdnia ul. Św. Wita boczna    554,00</t>
  </si>
  <si>
    <t>dla krawężników betonowych 15×22cm wyniesionych 3cm - 30×15+15×12cm, F=0.063m2    0,063*16</t>
  </si>
  <si>
    <t>dla oporników drogowych 12×25cm wyniesionych 0cm - 22×15+10×12cm, F=0.045m2     0,045*11</t>
  </si>
  <si>
    <t>Kosztorys ofertowy</t>
  </si>
  <si>
    <t>Załącznik nr 12 do SWZ</t>
  </si>
  <si>
    <t>ŁĄCZNIE Przebudowa ul. św. Wita bocznej w Żywcu - Etap IV - KWOTA NETTO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</si>
</sst>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4" formatCode="#,##0.00\ &quot;zł&quot;"/>
  </numFmts>
  <fonts count="7" x14ac:knownFonts="1">
    <font>
      <sz val="10"/>
      <color indexed="64"/>
      <name val="Arial"/>
      <charset val="1"/>
    </font>
    <font>
      <sz val="8"/>
      <color indexed="64"/>
      <name val="Arial"/>
      <charset val="1"/>
    </font>
    <font>
      <i/>
      <sz val="7"/>
      <color indexed="64"/>
      <name val="Arial"/>
      <charset val="1"/>
    </font>
    <font>
      <b/>
      <sz val="14"/>
      <color indexed="64"/>
      <name val="Arial"/>
      <family val="2"/>
      <charset val="238"/>
    </font>
    <font>
      <b/>
      <sz val="8"/>
      <color indexed="64"/>
      <name val="Arial"/>
      <family val="2"/>
      <charset val="238"/>
    </font>
    <font>
      <i/>
      <sz val="8"/>
      <color indexed="64"/>
      <name val="Arial"/>
      <family val="2"/>
      <charset val="238"/>
    </font>
    <font>
      <b/>
      <u/>
      <sz val="12"/>
      <color indexed="64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NumberFormat="1" applyFont="1" applyAlignment="1">
      <alignment vertical="top" wrapText="1"/>
    </xf>
    <xf numFmtId="0" fontId="0" fillId="0" borderId="0" xfId="0" applyNumberFormat="1" applyAlignment="1">
      <alignment vertical="center"/>
    </xf>
    <xf numFmtId="0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left" vertical="center" wrapText="1"/>
    </xf>
    <xf numFmtId="0" fontId="4" fillId="4" borderId="3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vertical="center" wrapText="1"/>
    </xf>
    <xf numFmtId="0" fontId="4" fillId="5" borderId="2" xfId="0" applyNumberFormat="1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>
      <alignment horizontal="left" vertical="center" wrapText="1"/>
    </xf>
    <xf numFmtId="0" fontId="4" fillId="5" borderId="3" xfId="0" applyNumberFormat="1" applyFont="1" applyFill="1" applyBorder="1" applyAlignment="1">
      <alignment vertical="center" wrapText="1"/>
    </xf>
    <xf numFmtId="0" fontId="1" fillId="0" borderId="2" xfId="0" applyNumberFormat="1" applyFont="1" applyBorder="1" applyAlignment="1">
      <alignment horizontal="center" vertical="top" wrapText="1"/>
    </xf>
    <xf numFmtId="0" fontId="1" fillId="0" borderId="2" xfId="0" applyNumberFormat="1" applyFont="1" applyBorder="1" applyAlignment="1">
      <alignment horizontal="left" vertical="top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right" vertical="center" wrapText="1"/>
    </xf>
    <xf numFmtId="0" fontId="5" fillId="6" borderId="4" xfId="0" applyNumberFormat="1" applyFont="1" applyFill="1" applyBorder="1" applyAlignment="1">
      <alignment horizontal="left" vertical="top" wrapText="1"/>
    </xf>
    <xf numFmtId="0" fontId="4" fillId="5" borderId="3" xfId="0" applyNumberFormat="1" applyFont="1" applyFill="1" applyBorder="1" applyAlignment="1">
      <alignment horizontal="right" vertical="center" wrapText="1"/>
    </xf>
    <xf numFmtId="0" fontId="4" fillId="0" borderId="8" xfId="0" applyNumberFormat="1" applyFont="1" applyBorder="1" applyAlignment="1">
      <alignment horizontal="right" vertical="top" wrapText="1"/>
    </xf>
    <xf numFmtId="0" fontId="3" fillId="0" borderId="0" xfId="0" applyNumberFormat="1" applyFont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center" vertical="top" wrapText="1"/>
    </xf>
    <xf numFmtId="0" fontId="1" fillId="0" borderId="7" xfId="0" applyNumberFormat="1" applyFont="1" applyBorder="1" applyAlignment="1">
      <alignment horizontal="center" vertical="top" wrapText="1"/>
    </xf>
    <xf numFmtId="0" fontId="1" fillId="0" borderId="3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1" fillId="0" borderId="7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right" vertical="center" wrapText="1"/>
    </xf>
    <xf numFmtId="0" fontId="1" fillId="0" borderId="6" xfId="0" applyNumberFormat="1" applyFont="1" applyBorder="1" applyAlignment="1">
      <alignment horizontal="right" vertical="center" wrapText="1"/>
    </xf>
    <xf numFmtId="0" fontId="1" fillId="0" borderId="7" xfId="0" applyNumberFormat="1" applyFont="1" applyBorder="1" applyAlignment="1">
      <alignment horizontal="right" vertical="center" wrapText="1"/>
    </xf>
    <xf numFmtId="0" fontId="2" fillId="0" borderId="0" xfId="0" applyNumberFormat="1" applyFont="1" applyAlignment="1">
      <alignment horizontal="right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2" borderId="1" xfId="0" applyNumberFormat="1" applyFont="1" applyFill="1" applyBorder="1" applyAlignment="1">
      <alignment horizontal="right" vertical="center" wrapText="1"/>
    </xf>
    <xf numFmtId="0" fontId="4" fillId="4" borderId="3" xfId="0" applyNumberFormat="1" applyFont="1" applyFill="1" applyBorder="1" applyAlignment="1">
      <alignment horizontal="right" vertical="center" wrapText="1"/>
    </xf>
    <xf numFmtId="0" fontId="1" fillId="0" borderId="0" xfId="0" applyNumberFormat="1" applyFont="1" applyAlignment="1">
      <alignment horizontal="right" vertical="top" wrapText="1"/>
    </xf>
    <xf numFmtId="174" fontId="1" fillId="0" borderId="3" xfId="0" applyNumberFormat="1" applyFont="1" applyBorder="1" applyAlignment="1" applyProtection="1">
      <alignment horizontal="right" vertical="center" wrapText="1"/>
      <protection locked="0"/>
    </xf>
    <xf numFmtId="174" fontId="1" fillId="0" borderId="3" xfId="0" applyNumberFormat="1" applyFont="1" applyBorder="1" applyAlignment="1" applyProtection="1">
      <alignment horizontal="right" vertical="center" wrapText="1"/>
      <protection locked="0"/>
    </xf>
    <xf numFmtId="174" fontId="1" fillId="0" borderId="6" xfId="0" applyNumberFormat="1" applyFont="1" applyBorder="1" applyAlignment="1" applyProtection="1">
      <alignment horizontal="right" vertical="center" wrapText="1"/>
      <protection locked="0"/>
    </xf>
    <xf numFmtId="174" fontId="1" fillId="0" borderId="7" xfId="0" applyNumberFormat="1" applyFont="1" applyBorder="1" applyAlignment="1" applyProtection="1">
      <alignment horizontal="right" vertical="center" wrapText="1"/>
      <protection locked="0"/>
    </xf>
    <xf numFmtId="174" fontId="1" fillId="0" borderId="2" xfId="0" applyNumberFormat="1" applyFont="1" applyBorder="1" applyAlignment="1" applyProtection="1">
      <alignment horizontal="right" vertical="center" wrapText="1"/>
      <protection locked="0"/>
    </xf>
    <xf numFmtId="174" fontId="1" fillId="0" borderId="3" xfId="0" applyNumberFormat="1" applyFont="1" applyBorder="1" applyAlignment="1">
      <alignment horizontal="right" vertical="center" wrapText="1"/>
    </xf>
    <xf numFmtId="174" fontId="1" fillId="0" borderId="3" xfId="0" applyNumberFormat="1" applyFont="1" applyBorder="1" applyAlignment="1">
      <alignment horizontal="right" vertical="center" wrapText="1"/>
    </xf>
    <xf numFmtId="174" fontId="1" fillId="0" borderId="6" xfId="0" applyNumberFormat="1" applyFont="1" applyBorder="1" applyAlignment="1">
      <alignment horizontal="right" vertical="center" wrapText="1"/>
    </xf>
    <xf numFmtId="174" fontId="1" fillId="0" borderId="7" xfId="0" applyNumberFormat="1" applyFont="1" applyBorder="1" applyAlignment="1">
      <alignment horizontal="right" vertical="center" wrapText="1"/>
    </xf>
    <xf numFmtId="174" fontId="1" fillId="0" borderId="8" xfId="0" applyNumberFormat="1" applyFont="1" applyBorder="1" applyAlignment="1">
      <alignment horizontal="right" vertical="center" wrapText="1"/>
    </xf>
    <xf numFmtId="174" fontId="6" fillId="0" borderId="8" xfId="0" applyNumberFormat="1" applyFont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C7973-B3B3-4DD1-ACA5-170DAE2111EF}">
  <sheetPr>
    <pageSetUpPr autoPageBreaks="0"/>
  </sheetPr>
  <dimension ref="B2:H80"/>
  <sheetViews>
    <sheetView tabSelected="1" zoomScale="120" zoomScaleNormal="120" workbookViewId="0">
      <selection activeCell="F9" sqref="F9"/>
    </sheetView>
  </sheetViews>
  <sheetFormatPr defaultRowHeight="12.75" x14ac:dyDescent="0.2"/>
  <cols>
    <col min="2" max="2" width="5" style="1" customWidth="1"/>
    <col min="3" max="3" width="10" style="1" customWidth="1"/>
    <col min="4" max="4" width="54.28515625" style="1" customWidth="1"/>
    <col min="5" max="5" width="5.7109375" style="1" customWidth="1"/>
    <col min="6" max="6" width="11.42578125" style="1" customWidth="1"/>
    <col min="7" max="7" width="11.42578125" style="34" customWidth="1"/>
    <col min="8" max="8" width="17.85546875" style="1" customWidth="1"/>
  </cols>
  <sheetData>
    <row r="2" spans="2:8" x14ac:dyDescent="0.2">
      <c r="B2" s="30" t="s">
        <v>131</v>
      </c>
      <c r="C2" s="30"/>
      <c r="D2" s="30"/>
      <c r="E2" s="30"/>
      <c r="F2" s="30"/>
      <c r="G2" s="30"/>
      <c r="H2" s="30"/>
    </row>
    <row r="3" spans="2:8" ht="18" customHeight="1" x14ac:dyDescent="0.2">
      <c r="B3" s="20" t="s">
        <v>130</v>
      </c>
      <c r="C3" s="20"/>
      <c r="D3" s="20"/>
      <c r="E3" s="20"/>
      <c r="F3" s="20"/>
      <c r="G3" s="20"/>
      <c r="H3" s="20"/>
    </row>
    <row r="4" spans="2:8" ht="12.75" customHeight="1" x14ac:dyDescent="0.2">
      <c r="B4" s="31" t="s">
        <v>0</v>
      </c>
      <c r="C4" s="31"/>
      <c r="D4" s="31"/>
      <c r="E4" s="31"/>
      <c r="F4" s="31"/>
      <c r="G4" s="31"/>
      <c r="H4" s="31"/>
    </row>
    <row r="5" spans="2:8" s="2" customFormat="1" ht="22.5" x14ac:dyDescent="0.2">
      <c r="B5" s="3" t="s">
        <v>1</v>
      </c>
      <c r="C5" s="3" t="s">
        <v>2</v>
      </c>
      <c r="D5" s="3" t="s">
        <v>3</v>
      </c>
      <c r="E5" s="3" t="s">
        <v>4</v>
      </c>
      <c r="F5" s="3" t="s">
        <v>5</v>
      </c>
      <c r="G5" s="32" t="s">
        <v>119</v>
      </c>
      <c r="H5" s="3" t="s">
        <v>120</v>
      </c>
    </row>
    <row r="6" spans="2:8" s="2" customFormat="1" x14ac:dyDescent="0.2">
      <c r="B6" s="4" t="s">
        <v>6</v>
      </c>
      <c r="C6" s="4" t="s">
        <v>7</v>
      </c>
      <c r="D6" s="4" t="s">
        <v>8</v>
      </c>
      <c r="E6" s="4" t="s">
        <v>9</v>
      </c>
      <c r="F6" s="4" t="s">
        <v>10</v>
      </c>
      <c r="G6" s="4">
        <v>6</v>
      </c>
      <c r="H6" s="4">
        <v>7</v>
      </c>
    </row>
    <row r="7" spans="2:8" s="2" customFormat="1" x14ac:dyDescent="0.2">
      <c r="B7" s="5"/>
      <c r="C7" s="6" t="s">
        <v>11</v>
      </c>
      <c r="D7" s="7" t="s">
        <v>12</v>
      </c>
      <c r="E7" s="5"/>
      <c r="F7" s="8"/>
      <c r="G7" s="33"/>
      <c r="H7" s="8"/>
    </row>
    <row r="8" spans="2:8" s="2" customFormat="1" x14ac:dyDescent="0.2">
      <c r="B8" s="9"/>
      <c r="C8" s="10" t="s">
        <v>13</v>
      </c>
      <c r="D8" s="11" t="s">
        <v>14</v>
      </c>
      <c r="E8" s="9"/>
      <c r="F8" s="12"/>
      <c r="G8" s="18"/>
      <c r="H8" s="12"/>
    </row>
    <row r="9" spans="2:8" ht="22.5" x14ac:dyDescent="0.2">
      <c r="B9" s="13" t="s">
        <v>6</v>
      </c>
      <c r="C9" s="13" t="s">
        <v>15</v>
      </c>
      <c r="D9" s="14" t="s">
        <v>16</v>
      </c>
      <c r="E9" s="15" t="s">
        <v>17</v>
      </c>
      <c r="F9" s="16">
        <v>0.14799999999999999</v>
      </c>
      <c r="G9" s="35"/>
      <c r="H9" s="40">
        <f>ROUND(F9*G9,2)</f>
        <v>0</v>
      </c>
    </row>
    <row r="10" spans="2:8" s="2" customFormat="1" x14ac:dyDescent="0.2">
      <c r="B10" s="9"/>
      <c r="C10" s="10" t="s">
        <v>13</v>
      </c>
      <c r="D10" s="11" t="s">
        <v>18</v>
      </c>
      <c r="E10" s="9"/>
      <c r="F10" s="12"/>
      <c r="G10" s="18"/>
      <c r="H10" s="12"/>
    </row>
    <row r="11" spans="2:8" ht="22.5" x14ac:dyDescent="0.2">
      <c r="B11" s="13" t="s">
        <v>7</v>
      </c>
      <c r="C11" s="13" t="s">
        <v>19</v>
      </c>
      <c r="D11" s="14" t="s">
        <v>20</v>
      </c>
      <c r="E11" s="15" t="s">
        <v>21</v>
      </c>
      <c r="F11" s="16">
        <v>335</v>
      </c>
      <c r="G11" s="35"/>
      <c r="H11" s="40">
        <f>ROUND(F11*G11,2)</f>
        <v>0</v>
      </c>
    </row>
    <row r="12" spans="2:8" s="2" customFormat="1" x14ac:dyDescent="0.2">
      <c r="B12" s="9"/>
      <c r="C12" s="10" t="s">
        <v>13</v>
      </c>
      <c r="D12" s="11" t="s">
        <v>22</v>
      </c>
      <c r="E12" s="9"/>
      <c r="F12" s="12"/>
      <c r="G12" s="18"/>
      <c r="H12" s="12"/>
    </row>
    <row r="13" spans="2:8" x14ac:dyDescent="0.2">
      <c r="B13" s="13" t="s">
        <v>8</v>
      </c>
      <c r="C13" s="13" t="s">
        <v>23</v>
      </c>
      <c r="D13" s="14" t="s">
        <v>24</v>
      </c>
      <c r="E13" s="15" t="s">
        <v>25</v>
      </c>
      <c r="F13" s="16">
        <v>4</v>
      </c>
      <c r="G13" s="35"/>
      <c r="H13" s="40">
        <f>ROUND(F13*G13,2)</f>
        <v>0</v>
      </c>
    </row>
    <row r="14" spans="2:8" x14ac:dyDescent="0.2">
      <c r="B14" s="13" t="s">
        <v>9</v>
      </c>
      <c r="C14" s="13" t="s">
        <v>23</v>
      </c>
      <c r="D14" s="14" t="s">
        <v>26</v>
      </c>
      <c r="E14" s="15" t="s">
        <v>25</v>
      </c>
      <c r="F14" s="16">
        <v>3</v>
      </c>
      <c r="G14" s="35"/>
      <c r="H14" s="40">
        <f>ROUND(F14*G14,2)</f>
        <v>0</v>
      </c>
    </row>
    <row r="15" spans="2:8" s="2" customFormat="1" x14ac:dyDescent="0.2">
      <c r="B15" s="9"/>
      <c r="C15" s="10" t="s">
        <v>13</v>
      </c>
      <c r="D15" s="11" t="s">
        <v>27</v>
      </c>
      <c r="E15" s="9"/>
      <c r="F15" s="12"/>
      <c r="G15" s="18"/>
      <c r="H15" s="12"/>
    </row>
    <row r="16" spans="2:8" x14ac:dyDescent="0.2">
      <c r="B16" s="13" t="s">
        <v>10</v>
      </c>
      <c r="C16" s="13" t="s">
        <v>28</v>
      </c>
      <c r="D16" s="14" t="s">
        <v>29</v>
      </c>
      <c r="E16" s="15" t="s">
        <v>30</v>
      </c>
      <c r="F16" s="16">
        <v>11</v>
      </c>
      <c r="G16" s="35"/>
      <c r="H16" s="40">
        <f>ROUND(F16*G16,2)</f>
        <v>0</v>
      </c>
    </row>
    <row r="17" spans="2:8" s="2" customFormat="1" x14ac:dyDescent="0.2">
      <c r="B17" s="5"/>
      <c r="C17" s="6" t="s">
        <v>31</v>
      </c>
      <c r="D17" s="7" t="s">
        <v>32</v>
      </c>
      <c r="E17" s="5"/>
      <c r="F17" s="8"/>
      <c r="G17" s="33"/>
      <c r="H17" s="8"/>
    </row>
    <row r="18" spans="2:8" ht="33.75" x14ac:dyDescent="0.2">
      <c r="B18" s="13" t="s">
        <v>33</v>
      </c>
      <c r="C18" s="13" t="s">
        <v>34</v>
      </c>
      <c r="D18" s="14" t="s">
        <v>35</v>
      </c>
      <c r="E18" s="15" t="s">
        <v>36</v>
      </c>
      <c r="F18" s="16">
        <v>497</v>
      </c>
      <c r="G18" s="35"/>
      <c r="H18" s="40">
        <f>ROUND(F18*G18,2)</f>
        <v>0</v>
      </c>
    </row>
    <row r="19" spans="2:8" x14ac:dyDescent="0.2">
      <c r="B19" s="13" t="s">
        <v>37</v>
      </c>
      <c r="C19" s="13" t="s">
        <v>38</v>
      </c>
      <c r="D19" s="14" t="s">
        <v>39</v>
      </c>
      <c r="E19" s="15" t="s">
        <v>36</v>
      </c>
      <c r="F19" s="16">
        <v>18</v>
      </c>
      <c r="G19" s="35"/>
      <c r="H19" s="40">
        <f>ROUND(F19*G19,2)</f>
        <v>0</v>
      </c>
    </row>
    <row r="20" spans="2:8" s="2" customFormat="1" x14ac:dyDescent="0.2">
      <c r="B20" s="5"/>
      <c r="C20" s="6" t="s">
        <v>40</v>
      </c>
      <c r="D20" s="7" t="s">
        <v>41</v>
      </c>
      <c r="E20" s="5"/>
      <c r="F20" s="8"/>
      <c r="G20" s="33"/>
      <c r="H20" s="8"/>
    </row>
    <row r="21" spans="2:8" s="2" customFormat="1" x14ac:dyDescent="0.2">
      <c r="B21" s="5"/>
      <c r="C21" s="6" t="s">
        <v>42</v>
      </c>
      <c r="D21" s="7" t="s">
        <v>43</v>
      </c>
      <c r="E21" s="5"/>
      <c r="F21" s="8"/>
      <c r="G21" s="33"/>
      <c r="H21" s="8"/>
    </row>
    <row r="22" spans="2:8" s="2" customFormat="1" x14ac:dyDescent="0.2">
      <c r="B22" s="9"/>
      <c r="C22" s="10" t="s">
        <v>13</v>
      </c>
      <c r="D22" s="11" t="s">
        <v>44</v>
      </c>
      <c r="E22" s="9"/>
      <c r="F22" s="12"/>
      <c r="G22" s="18"/>
      <c r="H22" s="12"/>
    </row>
    <row r="23" spans="2:8" ht="22.5" x14ac:dyDescent="0.2">
      <c r="B23" s="21" t="s">
        <v>45</v>
      </c>
      <c r="C23" s="21" t="s">
        <v>46</v>
      </c>
      <c r="D23" s="14" t="s">
        <v>47</v>
      </c>
      <c r="E23" s="24" t="s">
        <v>21</v>
      </c>
      <c r="F23" s="27">
        <v>1002.9</v>
      </c>
      <c r="G23" s="36"/>
      <c r="H23" s="41">
        <f>ROUND(F23*G23,2)</f>
        <v>0</v>
      </c>
    </row>
    <row r="24" spans="2:8" x14ac:dyDescent="0.2">
      <c r="B24" s="22"/>
      <c r="C24" s="22"/>
      <c r="D24" s="17" t="s">
        <v>121</v>
      </c>
      <c r="E24" s="25"/>
      <c r="F24" s="28"/>
      <c r="G24" s="37"/>
      <c r="H24" s="42"/>
    </row>
    <row r="25" spans="2:8" x14ac:dyDescent="0.2">
      <c r="B25" s="22"/>
      <c r="C25" s="22"/>
      <c r="D25" s="17" t="s">
        <v>122</v>
      </c>
      <c r="E25" s="25"/>
      <c r="F25" s="28"/>
      <c r="G25" s="37"/>
      <c r="H25" s="42"/>
    </row>
    <row r="26" spans="2:8" x14ac:dyDescent="0.2">
      <c r="B26" s="22"/>
      <c r="C26" s="22"/>
      <c r="D26" s="17" t="s">
        <v>123</v>
      </c>
      <c r="E26" s="25"/>
      <c r="F26" s="28"/>
      <c r="G26" s="37"/>
      <c r="H26" s="42"/>
    </row>
    <row r="27" spans="2:8" x14ac:dyDescent="0.2">
      <c r="B27" s="23"/>
      <c r="C27" s="23"/>
      <c r="D27" s="17" t="s">
        <v>124</v>
      </c>
      <c r="E27" s="26"/>
      <c r="F27" s="29"/>
      <c r="G27" s="38"/>
      <c r="H27" s="43"/>
    </row>
    <row r="28" spans="2:8" s="2" customFormat="1" ht="22.5" x14ac:dyDescent="0.2">
      <c r="B28" s="9"/>
      <c r="C28" s="10" t="s">
        <v>13</v>
      </c>
      <c r="D28" s="11" t="s">
        <v>48</v>
      </c>
      <c r="E28" s="9"/>
      <c r="F28" s="12"/>
      <c r="G28" s="18"/>
      <c r="H28" s="18"/>
    </row>
    <row r="29" spans="2:8" ht="33.75" x14ac:dyDescent="0.2">
      <c r="B29" s="21" t="s">
        <v>49</v>
      </c>
      <c r="C29" s="21" t="s">
        <v>50</v>
      </c>
      <c r="D29" s="14" t="s">
        <v>51</v>
      </c>
      <c r="E29" s="24" t="s">
        <v>21</v>
      </c>
      <c r="F29" s="27">
        <v>746</v>
      </c>
      <c r="G29" s="36"/>
      <c r="H29" s="41">
        <f>ROUND(F29*G29,2)</f>
        <v>0</v>
      </c>
    </row>
    <row r="30" spans="2:8" x14ac:dyDescent="0.2">
      <c r="B30" s="23"/>
      <c r="C30" s="23"/>
      <c r="D30" s="17" t="s">
        <v>121</v>
      </c>
      <c r="E30" s="26"/>
      <c r="F30" s="29"/>
      <c r="G30" s="38"/>
      <c r="H30" s="43"/>
    </row>
    <row r="31" spans="2:8" ht="22.5" x14ac:dyDescent="0.2">
      <c r="B31" s="21" t="s">
        <v>52</v>
      </c>
      <c r="C31" s="21" t="s">
        <v>50</v>
      </c>
      <c r="D31" s="14" t="s">
        <v>53</v>
      </c>
      <c r="E31" s="24" t="s">
        <v>21</v>
      </c>
      <c r="F31" s="27">
        <v>28.4</v>
      </c>
      <c r="G31" s="36"/>
      <c r="H31" s="41">
        <f>ROUND(F31*G31,2)</f>
        <v>0</v>
      </c>
    </row>
    <row r="32" spans="2:8" x14ac:dyDescent="0.2">
      <c r="B32" s="23"/>
      <c r="C32" s="23"/>
      <c r="D32" s="17" t="s">
        <v>122</v>
      </c>
      <c r="E32" s="26"/>
      <c r="F32" s="29"/>
      <c r="G32" s="38"/>
      <c r="H32" s="43"/>
    </row>
    <row r="33" spans="2:8" ht="22.5" x14ac:dyDescent="0.2">
      <c r="B33" s="21" t="s">
        <v>54</v>
      </c>
      <c r="C33" s="21" t="s">
        <v>50</v>
      </c>
      <c r="D33" s="14" t="s">
        <v>55</v>
      </c>
      <c r="E33" s="24" t="s">
        <v>21</v>
      </c>
      <c r="F33" s="27">
        <v>1.5</v>
      </c>
      <c r="G33" s="36"/>
      <c r="H33" s="41">
        <f>ROUND(F33*G33,2)</f>
        <v>0</v>
      </c>
    </row>
    <row r="34" spans="2:8" x14ac:dyDescent="0.2">
      <c r="B34" s="23"/>
      <c r="C34" s="23"/>
      <c r="D34" s="17" t="s">
        <v>123</v>
      </c>
      <c r="E34" s="26"/>
      <c r="F34" s="29"/>
      <c r="G34" s="38"/>
      <c r="H34" s="43"/>
    </row>
    <row r="35" spans="2:8" s="2" customFormat="1" ht="22.5" x14ac:dyDescent="0.2">
      <c r="B35" s="9"/>
      <c r="C35" s="10" t="s">
        <v>13</v>
      </c>
      <c r="D35" s="11" t="s">
        <v>56</v>
      </c>
      <c r="E35" s="9"/>
      <c r="F35" s="12"/>
      <c r="G35" s="18"/>
      <c r="H35" s="12"/>
    </row>
    <row r="36" spans="2:8" ht="33.75" x14ac:dyDescent="0.2">
      <c r="B36" s="21" t="s">
        <v>57</v>
      </c>
      <c r="C36" s="21" t="s">
        <v>58</v>
      </c>
      <c r="D36" s="14" t="s">
        <v>59</v>
      </c>
      <c r="E36" s="24" t="s">
        <v>21</v>
      </c>
      <c r="F36" s="27">
        <v>625</v>
      </c>
      <c r="G36" s="36"/>
      <c r="H36" s="41">
        <f>ROUND(F36*G36,2)</f>
        <v>0</v>
      </c>
    </row>
    <row r="37" spans="2:8" x14ac:dyDescent="0.2">
      <c r="B37" s="23"/>
      <c r="C37" s="23"/>
      <c r="D37" s="17" t="s">
        <v>125</v>
      </c>
      <c r="E37" s="26"/>
      <c r="F37" s="29"/>
      <c r="G37" s="38"/>
      <c r="H37" s="43"/>
    </row>
    <row r="38" spans="2:8" ht="22.5" x14ac:dyDescent="0.2">
      <c r="B38" s="21" t="s">
        <v>60</v>
      </c>
      <c r="C38" s="21" t="s">
        <v>58</v>
      </c>
      <c r="D38" s="14" t="s">
        <v>61</v>
      </c>
      <c r="E38" s="24" t="s">
        <v>21</v>
      </c>
      <c r="F38" s="27">
        <v>28.4</v>
      </c>
      <c r="G38" s="36"/>
      <c r="H38" s="41">
        <f>ROUND(F38*G38,2)</f>
        <v>0</v>
      </c>
    </row>
    <row r="39" spans="2:8" x14ac:dyDescent="0.2">
      <c r="B39" s="23"/>
      <c r="C39" s="23"/>
      <c r="D39" s="17" t="s">
        <v>122</v>
      </c>
      <c r="E39" s="26"/>
      <c r="F39" s="29"/>
      <c r="G39" s="38"/>
      <c r="H39" s="43"/>
    </row>
    <row r="40" spans="2:8" ht="22.5" x14ac:dyDescent="0.2">
      <c r="B40" s="21" t="s">
        <v>62</v>
      </c>
      <c r="C40" s="21" t="s">
        <v>58</v>
      </c>
      <c r="D40" s="14" t="s">
        <v>63</v>
      </c>
      <c r="E40" s="24" t="s">
        <v>21</v>
      </c>
      <c r="F40" s="27">
        <v>1.5</v>
      </c>
      <c r="G40" s="36"/>
      <c r="H40" s="41">
        <f>ROUND(F40*G40,2)</f>
        <v>0</v>
      </c>
    </row>
    <row r="41" spans="2:8" x14ac:dyDescent="0.2">
      <c r="B41" s="23"/>
      <c r="C41" s="23"/>
      <c r="D41" s="17" t="s">
        <v>123</v>
      </c>
      <c r="E41" s="26"/>
      <c r="F41" s="29"/>
      <c r="G41" s="38"/>
      <c r="H41" s="43"/>
    </row>
    <row r="42" spans="2:8" s="2" customFormat="1" x14ac:dyDescent="0.2">
      <c r="B42" s="5"/>
      <c r="C42" s="6" t="s">
        <v>13</v>
      </c>
      <c r="D42" s="7" t="s">
        <v>64</v>
      </c>
      <c r="E42" s="5"/>
      <c r="F42" s="8"/>
      <c r="G42" s="33"/>
      <c r="H42" s="8"/>
    </row>
    <row r="43" spans="2:8" s="2" customFormat="1" x14ac:dyDescent="0.2">
      <c r="B43" s="9"/>
      <c r="C43" s="10" t="s">
        <v>13</v>
      </c>
      <c r="D43" s="11" t="s">
        <v>65</v>
      </c>
      <c r="E43" s="9"/>
      <c r="F43" s="12"/>
      <c r="G43" s="18"/>
      <c r="H43" s="12"/>
    </row>
    <row r="44" spans="2:8" x14ac:dyDescent="0.2">
      <c r="B44" s="21" t="s">
        <v>66</v>
      </c>
      <c r="C44" s="21" t="s">
        <v>67</v>
      </c>
      <c r="D44" s="14" t="s">
        <v>68</v>
      </c>
      <c r="E44" s="24" t="s">
        <v>21</v>
      </c>
      <c r="F44" s="27">
        <v>625</v>
      </c>
      <c r="G44" s="36"/>
      <c r="H44" s="41">
        <f>ROUND(F44*G44,2)</f>
        <v>0</v>
      </c>
    </row>
    <row r="45" spans="2:8" x14ac:dyDescent="0.2">
      <c r="B45" s="23"/>
      <c r="C45" s="23"/>
      <c r="D45" s="17" t="s">
        <v>125</v>
      </c>
      <c r="E45" s="26"/>
      <c r="F45" s="29"/>
      <c r="G45" s="38"/>
      <c r="H45" s="43"/>
    </row>
    <row r="46" spans="2:8" x14ac:dyDescent="0.2">
      <c r="B46" s="21" t="s">
        <v>69</v>
      </c>
      <c r="C46" s="21" t="s">
        <v>67</v>
      </c>
      <c r="D46" s="14" t="s">
        <v>70</v>
      </c>
      <c r="E46" s="24" t="s">
        <v>21</v>
      </c>
      <c r="F46" s="27">
        <v>573</v>
      </c>
      <c r="G46" s="36"/>
      <c r="H46" s="41">
        <f>ROUND(F46*G46,2)</f>
        <v>0</v>
      </c>
    </row>
    <row r="47" spans="2:8" x14ac:dyDescent="0.2">
      <c r="B47" s="23"/>
      <c r="C47" s="23"/>
      <c r="D47" s="17" t="s">
        <v>126</v>
      </c>
      <c r="E47" s="26"/>
      <c r="F47" s="29"/>
      <c r="G47" s="38"/>
      <c r="H47" s="43"/>
    </row>
    <row r="48" spans="2:8" s="2" customFormat="1" x14ac:dyDescent="0.2">
      <c r="B48" s="9"/>
      <c r="C48" s="10" t="s">
        <v>13</v>
      </c>
      <c r="D48" s="11" t="s">
        <v>71</v>
      </c>
      <c r="E48" s="9"/>
      <c r="F48" s="12"/>
      <c r="G48" s="18"/>
      <c r="H48" s="12"/>
    </row>
    <row r="49" spans="2:8" x14ac:dyDescent="0.2">
      <c r="B49" s="21" t="s">
        <v>72</v>
      </c>
      <c r="C49" s="21" t="s">
        <v>67</v>
      </c>
      <c r="D49" s="14" t="s">
        <v>73</v>
      </c>
      <c r="E49" s="24" t="s">
        <v>21</v>
      </c>
      <c r="F49" s="27">
        <v>625</v>
      </c>
      <c r="G49" s="36"/>
      <c r="H49" s="41">
        <f>ROUND(F49*G49,2)</f>
        <v>0</v>
      </c>
    </row>
    <row r="50" spans="2:8" x14ac:dyDescent="0.2">
      <c r="B50" s="23"/>
      <c r="C50" s="23"/>
      <c r="D50" s="17" t="s">
        <v>125</v>
      </c>
      <c r="E50" s="26"/>
      <c r="F50" s="29"/>
      <c r="G50" s="38"/>
      <c r="H50" s="43"/>
    </row>
    <row r="51" spans="2:8" x14ac:dyDescent="0.2">
      <c r="B51" s="21" t="s">
        <v>74</v>
      </c>
      <c r="C51" s="21" t="s">
        <v>67</v>
      </c>
      <c r="D51" s="14" t="s">
        <v>75</v>
      </c>
      <c r="E51" s="24" t="s">
        <v>21</v>
      </c>
      <c r="F51" s="27">
        <v>573</v>
      </c>
      <c r="G51" s="36"/>
      <c r="H51" s="41">
        <f>ROUND(F51*G51,2)</f>
        <v>0</v>
      </c>
    </row>
    <row r="52" spans="2:8" x14ac:dyDescent="0.2">
      <c r="B52" s="23"/>
      <c r="C52" s="23"/>
      <c r="D52" s="17" t="s">
        <v>126</v>
      </c>
      <c r="E52" s="26"/>
      <c r="F52" s="29"/>
      <c r="G52" s="38"/>
      <c r="H52" s="43"/>
    </row>
    <row r="53" spans="2:8" s="2" customFormat="1" x14ac:dyDescent="0.2">
      <c r="B53" s="9"/>
      <c r="C53" s="10" t="s">
        <v>13</v>
      </c>
      <c r="D53" s="11" t="s">
        <v>76</v>
      </c>
      <c r="E53" s="9"/>
      <c r="F53" s="12"/>
      <c r="G53" s="18"/>
      <c r="H53" s="12"/>
    </row>
    <row r="54" spans="2:8" ht="22.5" x14ac:dyDescent="0.2">
      <c r="B54" s="21" t="s">
        <v>77</v>
      </c>
      <c r="C54" s="21" t="s">
        <v>78</v>
      </c>
      <c r="D54" s="14" t="s">
        <v>79</v>
      </c>
      <c r="E54" s="24" t="s">
        <v>21</v>
      </c>
      <c r="F54" s="27">
        <v>573</v>
      </c>
      <c r="G54" s="36"/>
      <c r="H54" s="41">
        <f>ROUND(F54*G54,2)</f>
        <v>0</v>
      </c>
    </row>
    <row r="55" spans="2:8" x14ac:dyDescent="0.2">
      <c r="B55" s="23"/>
      <c r="C55" s="23"/>
      <c r="D55" s="17" t="s">
        <v>126</v>
      </c>
      <c r="E55" s="26"/>
      <c r="F55" s="29"/>
      <c r="G55" s="38"/>
      <c r="H55" s="43"/>
    </row>
    <row r="56" spans="2:8" ht="22.5" x14ac:dyDescent="0.2">
      <c r="B56" s="21" t="s">
        <v>80</v>
      </c>
      <c r="C56" s="21" t="s">
        <v>81</v>
      </c>
      <c r="D56" s="14" t="s">
        <v>82</v>
      </c>
      <c r="E56" s="24" t="s">
        <v>21</v>
      </c>
      <c r="F56" s="27">
        <v>554</v>
      </c>
      <c r="G56" s="36"/>
      <c r="H56" s="41">
        <f>ROUND(F56*G56,2)</f>
        <v>0</v>
      </c>
    </row>
    <row r="57" spans="2:8" x14ac:dyDescent="0.2">
      <c r="B57" s="23"/>
      <c r="C57" s="23"/>
      <c r="D57" s="17" t="s">
        <v>127</v>
      </c>
      <c r="E57" s="26"/>
      <c r="F57" s="29"/>
      <c r="G57" s="38"/>
      <c r="H57" s="43"/>
    </row>
    <row r="58" spans="2:8" s="2" customFormat="1" x14ac:dyDescent="0.2">
      <c r="B58" s="9"/>
      <c r="C58" s="10" t="s">
        <v>13</v>
      </c>
      <c r="D58" s="11" t="s">
        <v>83</v>
      </c>
      <c r="E58" s="9"/>
      <c r="F58" s="12"/>
      <c r="G58" s="18"/>
      <c r="H58" s="12"/>
    </row>
    <row r="59" spans="2:8" ht="33.75" x14ac:dyDescent="0.2">
      <c r="B59" s="21" t="s">
        <v>84</v>
      </c>
      <c r="C59" s="21" t="s">
        <v>85</v>
      </c>
      <c r="D59" s="14" t="s">
        <v>86</v>
      </c>
      <c r="E59" s="24" t="s">
        <v>21</v>
      </c>
      <c r="F59" s="24">
        <v>28.4</v>
      </c>
      <c r="G59" s="36"/>
      <c r="H59" s="41">
        <f>ROUND(F59*G59,2)</f>
        <v>0</v>
      </c>
    </row>
    <row r="60" spans="2:8" x14ac:dyDescent="0.2">
      <c r="B60" s="23"/>
      <c r="C60" s="23"/>
      <c r="D60" s="17" t="s">
        <v>122</v>
      </c>
      <c r="E60" s="26"/>
      <c r="F60" s="26"/>
      <c r="G60" s="38"/>
      <c r="H60" s="43"/>
    </row>
    <row r="61" spans="2:8" ht="33.75" x14ac:dyDescent="0.2">
      <c r="B61" s="21" t="s">
        <v>87</v>
      </c>
      <c r="C61" s="21" t="s">
        <v>85</v>
      </c>
      <c r="D61" s="14" t="s">
        <v>88</v>
      </c>
      <c r="E61" s="24" t="s">
        <v>21</v>
      </c>
      <c r="F61" s="24">
        <v>1.5</v>
      </c>
      <c r="G61" s="36"/>
      <c r="H61" s="41">
        <f>ROUND(F61*G61,2)</f>
        <v>0</v>
      </c>
    </row>
    <row r="62" spans="2:8" x14ac:dyDescent="0.2">
      <c r="B62" s="23"/>
      <c r="C62" s="23"/>
      <c r="D62" s="17" t="s">
        <v>123</v>
      </c>
      <c r="E62" s="26"/>
      <c r="F62" s="26"/>
      <c r="G62" s="38"/>
      <c r="H62" s="43"/>
    </row>
    <row r="63" spans="2:8" s="2" customFormat="1" x14ac:dyDescent="0.2">
      <c r="B63" s="5"/>
      <c r="C63" s="6" t="s">
        <v>89</v>
      </c>
      <c r="D63" s="7" t="s">
        <v>90</v>
      </c>
      <c r="E63" s="5"/>
      <c r="F63" s="8"/>
      <c r="G63" s="33"/>
      <c r="H63" s="8"/>
    </row>
    <row r="64" spans="2:8" s="2" customFormat="1" x14ac:dyDescent="0.2">
      <c r="B64" s="9"/>
      <c r="C64" s="10" t="s">
        <v>13</v>
      </c>
      <c r="D64" s="11" t="s">
        <v>91</v>
      </c>
      <c r="E64" s="9"/>
      <c r="F64" s="12"/>
      <c r="G64" s="18"/>
      <c r="H64" s="12"/>
    </row>
    <row r="65" spans="2:8" x14ac:dyDescent="0.2">
      <c r="B65" s="13" t="s">
        <v>92</v>
      </c>
      <c r="C65" s="13" t="s">
        <v>93</v>
      </c>
      <c r="D65" s="14" t="s">
        <v>94</v>
      </c>
      <c r="E65" s="15" t="s">
        <v>21</v>
      </c>
      <c r="F65" s="16">
        <v>411.5</v>
      </c>
      <c r="G65" s="35"/>
      <c r="H65" s="40">
        <f>ROUND(F65*G65,2)</f>
        <v>0</v>
      </c>
    </row>
    <row r="66" spans="2:8" ht="22.5" x14ac:dyDescent="0.2">
      <c r="B66" s="13" t="s">
        <v>95</v>
      </c>
      <c r="C66" s="13" t="s">
        <v>93</v>
      </c>
      <c r="D66" s="14" t="s">
        <v>96</v>
      </c>
      <c r="E66" s="15" t="s">
        <v>21</v>
      </c>
      <c r="F66" s="16">
        <v>411.5</v>
      </c>
      <c r="G66" s="35"/>
      <c r="H66" s="40">
        <f>ROUND(F66*G66,2)</f>
        <v>0</v>
      </c>
    </row>
    <row r="67" spans="2:8" s="2" customFormat="1" x14ac:dyDescent="0.2">
      <c r="B67" s="9"/>
      <c r="C67" s="10" t="s">
        <v>13</v>
      </c>
      <c r="D67" s="11" t="s">
        <v>97</v>
      </c>
      <c r="E67" s="9"/>
      <c r="F67" s="12"/>
      <c r="G67" s="18"/>
      <c r="H67" s="12"/>
    </row>
    <row r="68" spans="2:8" ht="22.5" x14ac:dyDescent="0.2">
      <c r="B68" s="13" t="s">
        <v>98</v>
      </c>
      <c r="C68" s="13" t="s">
        <v>99</v>
      </c>
      <c r="D68" s="14" t="s">
        <v>100</v>
      </c>
      <c r="E68" s="15" t="s">
        <v>21</v>
      </c>
      <c r="F68" s="16">
        <v>227</v>
      </c>
      <c r="G68" s="35"/>
      <c r="H68" s="40">
        <f>ROUND(F68*G68,2)</f>
        <v>0</v>
      </c>
    </row>
    <row r="69" spans="2:8" ht="22.5" x14ac:dyDescent="0.2">
      <c r="B69" s="13" t="s">
        <v>101</v>
      </c>
      <c r="C69" s="13" t="s">
        <v>99</v>
      </c>
      <c r="D69" s="14" t="s">
        <v>102</v>
      </c>
      <c r="E69" s="15" t="s">
        <v>21</v>
      </c>
      <c r="F69" s="16">
        <v>227</v>
      </c>
      <c r="G69" s="35"/>
      <c r="H69" s="40">
        <f>ROUND(F69*G69,2)</f>
        <v>0</v>
      </c>
    </row>
    <row r="70" spans="2:8" s="2" customFormat="1" x14ac:dyDescent="0.2">
      <c r="B70" s="5"/>
      <c r="C70" s="6" t="s">
        <v>103</v>
      </c>
      <c r="D70" s="7" t="s">
        <v>104</v>
      </c>
      <c r="E70" s="5"/>
      <c r="F70" s="8"/>
      <c r="G70" s="33"/>
      <c r="H70" s="8"/>
    </row>
    <row r="71" spans="2:8" s="2" customFormat="1" x14ac:dyDescent="0.2">
      <c r="B71" s="9"/>
      <c r="C71" s="10" t="s">
        <v>13</v>
      </c>
      <c r="D71" s="11" t="s">
        <v>105</v>
      </c>
      <c r="E71" s="9"/>
      <c r="F71" s="12"/>
      <c r="G71" s="18"/>
      <c r="H71" s="12"/>
    </row>
    <row r="72" spans="2:8" x14ac:dyDescent="0.2">
      <c r="B72" s="13" t="s">
        <v>106</v>
      </c>
      <c r="C72" s="13" t="s">
        <v>107</v>
      </c>
      <c r="D72" s="14" t="s">
        <v>108</v>
      </c>
      <c r="E72" s="15" t="s">
        <v>30</v>
      </c>
      <c r="F72" s="16">
        <v>16</v>
      </c>
      <c r="G72" s="35"/>
      <c r="H72" s="40">
        <f>ROUND(F72*G72,2)</f>
        <v>0</v>
      </c>
    </row>
    <row r="73" spans="2:8" x14ac:dyDescent="0.2">
      <c r="B73" s="13" t="s">
        <v>109</v>
      </c>
      <c r="C73" s="13" t="s">
        <v>107</v>
      </c>
      <c r="D73" s="14" t="s">
        <v>110</v>
      </c>
      <c r="E73" s="15" t="s">
        <v>30</v>
      </c>
      <c r="F73" s="16">
        <v>11</v>
      </c>
      <c r="G73" s="35"/>
      <c r="H73" s="40">
        <f>ROUND(F73*G73,2)</f>
        <v>0</v>
      </c>
    </row>
    <row r="74" spans="2:8" x14ac:dyDescent="0.2">
      <c r="B74" s="21" t="s">
        <v>111</v>
      </c>
      <c r="C74" s="21" t="s">
        <v>107</v>
      </c>
      <c r="D74" s="14" t="s">
        <v>112</v>
      </c>
      <c r="E74" s="24" t="s">
        <v>36</v>
      </c>
      <c r="F74" s="27">
        <v>1.5030000000000001</v>
      </c>
      <c r="G74" s="36"/>
      <c r="H74" s="41">
        <f>ROUND(F74*G74,2)</f>
        <v>0</v>
      </c>
    </row>
    <row r="75" spans="2:8" ht="22.5" x14ac:dyDescent="0.2">
      <c r="B75" s="22"/>
      <c r="C75" s="22"/>
      <c r="D75" s="17" t="s">
        <v>128</v>
      </c>
      <c r="E75" s="25"/>
      <c r="F75" s="28"/>
      <c r="G75" s="37"/>
      <c r="H75" s="42"/>
    </row>
    <row r="76" spans="2:8" ht="22.5" x14ac:dyDescent="0.2">
      <c r="B76" s="23"/>
      <c r="C76" s="23"/>
      <c r="D76" s="17" t="s">
        <v>129</v>
      </c>
      <c r="E76" s="26"/>
      <c r="F76" s="29"/>
      <c r="G76" s="38"/>
      <c r="H76" s="43"/>
    </row>
    <row r="77" spans="2:8" s="2" customFormat="1" x14ac:dyDescent="0.2">
      <c r="B77" s="9"/>
      <c r="C77" s="10" t="s">
        <v>13</v>
      </c>
      <c r="D77" s="11" t="s">
        <v>113</v>
      </c>
      <c r="E77" s="9"/>
      <c r="F77" s="12"/>
      <c r="G77" s="18"/>
      <c r="H77" s="12"/>
    </row>
    <row r="78" spans="2:8" x14ac:dyDescent="0.2">
      <c r="B78" s="13" t="s">
        <v>114</v>
      </c>
      <c r="C78" s="13" t="s">
        <v>115</v>
      </c>
      <c r="D78" s="14" t="s">
        <v>116</v>
      </c>
      <c r="E78" s="15" t="s">
        <v>30</v>
      </c>
      <c r="F78" s="16">
        <v>17</v>
      </c>
      <c r="G78" s="35"/>
      <c r="H78" s="40">
        <f>ROUND(F78*G78,2)</f>
        <v>0</v>
      </c>
    </row>
    <row r="79" spans="2:8" ht="22.5" x14ac:dyDescent="0.2">
      <c r="B79" s="13" t="s">
        <v>117</v>
      </c>
      <c r="C79" s="13" t="s">
        <v>115</v>
      </c>
      <c r="D79" s="14" t="s">
        <v>118</v>
      </c>
      <c r="E79" s="15" t="s">
        <v>36</v>
      </c>
      <c r="F79" s="16">
        <v>1.02</v>
      </c>
      <c r="G79" s="39"/>
      <c r="H79" s="44">
        <f>ROUND(F79*G79,2)</f>
        <v>0</v>
      </c>
    </row>
    <row r="80" spans="2:8" ht="15.75" x14ac:dyDescent="0.2">
      <c r="B80" s="19" t="s">
        <v>132</v>
      </c>
      <c r="C80" s="19"/>
      <c r="D80" s="19"/>
      <c r="E80" s="19"/>
      <c r="F80" s="19"/>
      <c r="G80" s="19"/>
      <c r="H80" s="45">
        <f>SUM(H9:H79)</f>
        <v>0</v>
      </c>
    </row>
  </sheetData>
  <sheetProtection algorithmName="SHA-512" hashValue="HSmWcdnMCSEAdVud47MsR0kywnOPhsgfz2FylHjAsWVjUaws/EfkB50qEQO5jX0vuvByjjPB9XLSM8Y7gjg27g==" saltValue="KOrfVT4LpI8SViexOGXh+Q==" spinCount="100000" sheet="1"/>
  <mergeCells count="100">
    <mergeCell ref="H59:H60"/>
    <mergeCell ref="F61:F62"/>
    <mergeCell ref="H61:H62"/>
    <mergeCell ref="G61:G62"/>
    <mergeCell ref="E61:E62"/>
    <mergeCell ref="B2:H2"/>
    <mergeCell ref="B4:H4"/>
    <mergeCell ref="E74:E76"/>
    <mergeCell ref="F74:F76"/>
    <mergeCell ref="G74:G76"/>
    <mergeCell ref="H74:H76"/>
    <mergeCell ref="B59:B60"/>
    <mergeCell ref="B61:B62"/>
    <mergeCell ref="C59:C60"/>
    <mergeCell ref="C61:C62"/>
    <mergeCell ref="B74:B76"/>
    <mergeCell ref="C74:C76"/>
    <mergeCell ref="F54:F55"/>
    <mergeCell ref="F56:F57"/>
    <mergeCell ref="G54:G55"/>
    <mergeCell ref="G56:G57"/>
    <mergeCell ref="E59:E60"/>
    <mergeCell ref="F59:F60"/>
    <mergeCell ref="G59:G60"/>
    <mergeCell ref="H54:H55"/>
    <mergeCell ref="H56:H57"/>
    <mergeCell ref="B54:B55"/>
    <mergeCell ref="B56:B57"/>
    <mergeCell ref="C54:C55"/>
    <mergeCell ref="C56:C57"/>
    <mergeCell ref="E54:E55"/>
    <mergeCell ref="E56:E57"/>
    <mergeCell ref="F49:F50"/>
    <mergeCell ref="F51:F52"/>
    <mergeCell ref="G49:G50"/>
    <mergeCell ref="G51:G52"/>
    <mergeCell ref="H49:H50"/>
    <mergeCell ref="H51:H52"/>
    <mergeCell ref="G44:G45"/>
    <mergeCell ref="H44:H45"/>
    <mergeCell ref="H46:H47"/>
    <mergeCell ref="G46:G47"/>
    <mergeCell ref="B49:B50"/>
    <mergeCell ref="B51:B52"/>
    <mergeCell ref="C49:C50"/>
    <mergeCell ref="C51:C52"/>
    <mergeCell ref="E49:E50"/>
    <mergeCell ref="E51:E52"/>
    <mergeCell ref="B44:B45"/>
    <mergeCell ref="B46:B47"/>
    <mergeCell ref="C44:C45"/>
    <mergeCell ref="C46:C47"/>
    <mergeCell ref="E44:E45"/>
    <mergeCell ref="F44:F45"/>
    <mergeCell ref="F46:F47"/>
    <mergeCell ref="E46:E47"/>
    <mergeCell ref="G36:G37"/>
    <mergeCell ref="G38:G39"/>
    <mergeCell ref="G40:G41"/>
    <mergeCell ref="H36:H37"/>
    <mergeCell ref="H38:H39"/>
    <mergeCell ref="H40:H41"/>
    <mergeCell ref="E36:E37"/>
    <mergeCell ref="E38:E39"/>
    <mergeCell ref="E40:E41"/>
    <mergeCell ref="F36:F37"/>
    <mergeCell ref="F38:F39"/>
    <mergeCell ref="F40:F41"/>
    <mergeCell ref="B36:B37"/>
    <mergeCell ref="B38:B39"/>
    <mergeCell ref="B40:B41"/>
    <mergeCell ref="C36:C37"/>
    <mergeCell ref="C38:C39"/>
    <mergeCell ref="C40:C41"/>
    <mergeCell ref="F29:F30"/>
    <mergeCell ref="F31:F32"/>
    <mergeCell ref="F33:F34"/>
    <mergeCell ref="G29:G30"/>
    <mergeCell ref="H29:H30"/>
    <mergeCell ref="G31:G32"/>
    <mergeCell ref="H31:H32"/>
    <mergeCell ref="G33:G34"/>
    <mergeCell ref="H33:H34"/>
    <mergeCell ref="B31:B32"/>
    <mergeCell ref="C31:C32"/>
    <mergeCell ref="B33:B34"/>
    <mergeCell ref="C33:C34"/>
    <mergeCell ref="E29:E30"/>
    <mergeCell ref="E31:E32"/>
    <mergeCell ref="E33:E34"/>
    <mergeCell ref="B80:G80"/>
    <mergeCell ref="B3:H3"/>
    <mergeCell ref="B23:B27"/>
    <mergeCell ref="C23:C27"/>
    <mergeCell ref="E23:E27"/>
    <mergeCell ref="F23:F27"/>
    <mergeCell ref="G23:G27"/>
    <mergeCell ref="H23:H27"/>
    <mergeCell ref="B29:B30"/>
    <mergeCell ref="C29:C30"/>
  </mergeCells>
  <printOptions horizontalCentered="1"/>
  <pageMargins left="0.8" right="0.8" top="0.4" bottom="0.4" header="0.2" footer="0.2"/>
  <pageSetup paperSize="9" firstPageNumber="4294967295" orientation="portrait" verticalDpi="0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Kosztorys Inwestorski</vt:lpstr>
      <vt:lpstr>'Kosztorys Inwestorski'!Obszar_wydruku</vt:lpstr>
      <vt:lpstr>'Kosztorys Inwestorski'!Tytuły_wydruku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Toczek</dc:creator>
  <cp:lastModifiedBy>Miasto Żywiec</cp:lastModifiedBy>
  <dcterms:created xsi:type="dcterms:W3CDTF">2026-06-18T11:46:09Z</dcterms:created>
  <dcterms:modified xsi:type="dcterms:W3CDTF">2026-06-18T11:46:53Z</dcterms:modified>
</cp:coreProperties>
</file>